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Кузнецова О.С\Исполнение бюджета 2023\ГОД 2023\"/>
    </mc:Choice>
  </mc:AlternateContent>
  <xr:revisionPtr revIDLastSave="0" documentId="13_ncr:1_{14B59B85-0BAE-4488-9B2D-3062035802A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" l="1"/>
  <c r="G21" i="1"/>
  <c r="G128" i="1"/>
  <c r="H129" i="1"/>
  <c r="H128" i="1"/>
  <c r="G129" i="1"/>
  <c r="G27" i="1"/>
  <c r="H160" i="1"/>
  <c r="G160" i="1"/>
  <c r="H153" i="1"/>
  <c r="G153" i="1"/>
  <c r="H143" i="1"/>
  <c r="H142" i="1" s="1"/>
  <c r="H141" i="1" s="1"/>
  <c r="G143" i="1"/>
  <c r="G142" i="1" s="1"/>
  <c r="G141" i="1" s="1"/>
  <c r="H139" i="1"/>
  <c r="G139" i="1"/>
  <c r="I136" i="1"/>
  <c r="H135" i="1"/>
  <c r="G135" i="1"/>
  <c r="H133" i="1"/>
  <c r="G133" i="1"/>
  <c r="I172" i="1"/>
  <c r="I163" i="1"/>
  <c r="H162" i="1"/>
  <c r="G162" i="1"/>
  <c r="H171" i="1"/>
  <c r="G171" i="1"/>
  <c r="H130" i="1"/>
  <c r="G130" i="1"/>
  <c r="H126" i="1"/>
  <c r="G126" i="1"/>
  <c r="H124" i="1"/>
  <c r="G124" i="1"/>
  <c r="H122" i="1"/>
  <c r="G122" i="1"/>
  <c r="H120" i="1"/>
  <c r="G120" i="1"/>
  <c r="I119" i="1"/>
  <c r="H118" i="1"/>
  <c r="G118" i="1"/>
  <c r="H116" i="1"/>
  <c r="G116" i="1"/>
  <c r="H114" i="1"/>
  <c r="G114" i="1"/>
  <c r="H112" i="1"/>
  <c r="G112" i="1"/>
  <c r="H110" i="1"/>
  <c r="G110" i="1"/>
  <c r="I109" i="1"/>
  <c r="H108" i="1"/>
  <c r="G108" i="1"/>
  <c r="H106" i="1"/>
  <c r="G106" i="1"/>
  <c r="H103" i="1"/>
  <c r="G103" i="1"/>
  <c r="H101" i="1"/>
  <c r="G101" i="1"/>
  <c r="H99" i="1"/>
  <c r="G99" i="1"/>
  <c r="H97" i="1"/>
  <c r="G97" i="1"/>
  <c r="H95" i="1"/>
  <c r="G95" i="1"/>
  <c r="H93" i="1"/>
  <c r="G93" i="1"/>
  <c r="H90" i="1"/>
  <c r="G90" i="1"/>
  <c r="H88" i="1"/>
  <c r="H82" i="1"/>
  <c r="G82" i="1"/>
  <c r="G81" i="1"/>
  <c r="H76" i="1"/>
  <c r="H75" i="1" s="1"/>
  <c r="G76" i="1"/>
  <c r="G75" i="1" s="1"/>
  <c r="H67" i="1"/>
  <c r="G67" i="1"/>
  <c r="H73" i="1"/>
  <c r="G73" i="1"/>
  <c r="I74" i="1"/>
  <c r="H71" i="1"/>
  <c r="G71" i="1"/>
  <c r="H69" i="1"/>
  <c r="G69" i="1"/>
  <c r="H65" i="1"/>
  <c r="G65" i="1"/>
  <c r="H63" i="1"/>
  <c r="G63" i="1"/>
  <c r="H61" i="1"/>
  <c r="G61" i="1"/>
  <c r="I62" i="1"/>
  <c r="H55" i="1"/>
  <c r="G55" i="1"/>
  <c r="H57" i="1"/>
  <c r="G57" i="1"/>
  <c r="I56" i="1"/>
  <c r="I58" i="1"/>
  <c r="G50" i="1"/>
  <c r="G49" i="1" s="1"/>
  <c r="G48" i="1" s="1"/>
  <c r="H46" i="1"/>
  <c r="G46" i="1"/>
  <c r="H44" i="1"/>
  <c r="G44" i="1"/>
  <c r="H42" i="1"/>
  <c r="G42" i="1"/>
  <c r="I38" i="1"/>
  <c r="H34" i="1"/>
  <c r="G35" i="1"/>
  <c r="G34" i="1" s="1"/>
  <c r="H32" i="1"/>
  <c r="G32" i="1"/>
  <c r="H30" i="1"/>
  <c r="G30" i="1"/>
  <c r="H28" i="1"/>
  <c r="H27" i="1" s="1"/>
  <c r="G28" i="1"/>
  <c r="H25" i="1"/>
  <c r="G25" i="1"/>
  <c r="H23" i="1"/>
  <c r="G23" i="1"/>
  <c r="H21" i="1"/>
  <c r="H19" i="1"/>
  <c r="G19" i="1"/>
  <c r="H17" i="1"/>
  <c r="G17" i="1"/>
  <c r="H132" i="1" l="1"/>
  <c r="G132" i="1"/>
  <c r="I162" i="1"/>
  <c r="I171" i="1"/>
  <c r="G105" i="1"/>
  <c r="I135" i="1"/>
  <c r="H105" i="1"/>
  <c r="I118" i="1"/>
  <c r="H79" i="1"/>
  <c r="I108" i="1"/>
  <c r="G92" i="1"/>
  <c r="H92" i="1"/>
  <c r="I73" i="1"/>
  <c r="G60" i="1"/>
  <c r="G59" i="1" s="1"/>
  <c r="H60" i="1"/>
  <c r="H59" i="1" s="1"/>
  <c r="H54" i="1"/>
  <c r="H53" i="1" s="1"/>
  <c r="G54" i="1"/>
  <c r="G53" i="1" s="1"/>
  <c r="I57" i="1"/>
  <c r="I61" i="1"/>
  <c r="I55" i="1"/>
  <c r="H13" i="1"/>
  <c r="H12" i="1" s="1"/>
  <c r="H50" i="1"/>
  <c r="H49" i="1" s="1"/>
  <c r="H48" i="1" s="1"/>
  <c r="I132" i="1" l="1"/>
  <c r="H78" i="1"/>
  <c r="I53" i="1"/>
  <c r="I54" i="1"/>
  <c r="H167" i="1"/>
  <c r="H166" i="1" s="1"/>
  <c r="H165" i="1" s="1"/>
  <c r="H164" i="1" s="1"/>
  <c r="H157" i="1"/>
  <c r="H138" i="1"/>
  <c r="H137" i="1" s="1"/>
  <c r="H152" i="1" l="1"/>
  <c r="H151" i="1" s="1"/>
  <c r="H150" i="1" s="1"/>
  <c r="H149" i="1" s="1"/>
  <c r="G13" i="1"/>
  <c r="G12" i="1" s="1"/>
  <c r="H39" i="1"/>
  <c r="H37" i="1" s="1"/>
  <c r="H11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0" i="1"/>
  <c r="I41" i="1"/>
  <c r="I42" i="1"/>
  <c r="I43" i="1"/>
  <c r="I44" i="1"/>
  <c r="I45" i="1"/>
  <c r="I63" i="1"/>
  <c r="I64" i="1"/>
  <c r="I65" i="1"/>
  <c r="I66" i="1"/>
  <c r="I67" i="1"/>
  <c r="I68" i="1"/>
  <c r="I69" i="1"/>
  <c r="I70" i="1"/>
  <c r="I71" i="1"/>
  <c r="I72" i="1"/>
  <c r="I80" i="1"/>
  <c r="I81" i="1"/>
  <c r="I82" i="1"/>
  <c r="I83" i="1"/>
  <c r="I93" i="1"/>
  <c r="I94" i="1"/>
  <c r="I106" i="1"/>
  <c r="I115" i="1"/>
  <c r="I122" i="1"/>
  <c r="I123" i="1"/>
  <c r="I124" i="1"/>
  <c r="I125" i="1"/>
  <c r="I133" i="1"/>
  <c r="I134" i="1"/>
  <c r="I145" i="1"/>
  <c r="I146" i="1"/>
  <c r="I147" i="1"/>
  <c r="I148" i="1"/>
  <c r="I156" i="1"/>
  <c r="I170" i="1"/>
  <c r="I13" i="1" l="1"/>
  <c r="H10" i="1" l="1"/>
  <c r="H9" i="1" s="1"/>
  <c r="I60" i="1"/>
  <c r="I140" i="1" l="1"/>
  <c r="I139" i="1"/>
  <c r="G138" i="1" l="1"/>
  <c r="I169" i="1"/>
  <c r="G167" i="1" l="1"/>
  <c r="I168" i="1"/>
  <c r="G137" i="1"/>
  <c r="I137" i="1" s="1"/>
  <c r="I138" i="1"/>
  <c r="I155" i="1"/>
  <c r="I154" i="1"/>
  <c r="I153" i="1" l="1"/>
  <c r="G166" i="1"/>
  <c r="I167" i="1"/>
  <c r="I160" i="1"/>
  <c r="I161" i="1"/>
  <c r="I141" i="1"/>
  <c r="I142" i="1"/>
  <c r="I144" i="1"/>
  <c r="I143" i="1"/>
  <c r="I121" i="1"/>
  <c r="I120" i="1"/>
  <c r="I112" i="1"/>
  <c r="I104" i="1"/>
  <c r="I103" i="1"/>
  <c r="I95" i="1"/>
  <c r="I100" i="1"/>
  <c r="I99" i="1"/>
  <c r="I96" i="1"/>
  <c r="I89" i="1"/>
  <c r="I88" i="1"/>
  <c r="G87" i="1"/>
  <c r="I87" i="1" s="1"/>
  <c r="G86" i="1"/>
  <c r="I86" i="1" s="1"/>
  <c r="G85" i="1"/>
  <c r="I85" i="1" s="1"/>
  <c r="G84" i="1"/>
  <c r="I91" i="1"/>
  <c r="I90" i="1"/>
  <c r="I47" i="1"/>
  <c r="I46" i="1"/>
  <c r="I84" i="1" l="1"/>
  <c r="G79" i="1"/>
  <c r="G78" i="1" s="1"/>
  <c r="G165" i="1"/>
  <c r="G164" i="1" s="1"/>
  <c r="I166" i="1"/>
  <c r="I159" i="1"/>
  <c r="I158" i="1"/>
  <c r="I128" i="1"/>
  <c r="I131" i="1"/>
  <c r="I130" i="1"/>
  <c r="I129" i="1"/>
  <c r="I111" i="1"/>
  <c r="I110" i="1"/>
  <c r="I114" i="1"/>
  <c r="I113" i="1"/>
  <c r="I102" i="1"/>
  <c r="I77" i="1"/>
  <c r="I76" i="1"/>
  <c r="I75" i="1"/>
  <c r="I51" i="1"/>
  <c r="I50" i="1"/>
  <c r="I48" i="1"/>
  <c r="I49" i="1"/>
  <c r="I165" i="1" l="1"/>
  <c r="I164" i="1"/>
  <c r="I92" i="1"/>
  <c r="I101" i="1"/>
  <c r="I107" i="1"/>
  <c r="I12" i="1" l="1"/>
  <c r="I59" i="1" l="1"/>
  <c r="G157" i="1" l="1"/>
  <c r="G152" i="1" s="1"/>
  <c r="I127" i="1"/>
  <c r="I126" i="1"/>
  <c r="I79" i="1"/>
  <c r="I157" i="1" l="1"/>
  <c r="I117" i="1"/>
  <c r="I52" i="1"/>
  <c r="G39" i="1"/>
  <c r="I39" i="1" l="1"/>
  <c r="G37" i="1"/>
  <c r="G11" i="1" s="1"/>
  <c r="I105" i="1"/>
  <c r="I116" i="1"/>
  <c r="G151" i="1"/>
  <c r="I152" i="1"/>
  <c r="I78" i="1" l="1"/>
  <c r="G150" i="1"/>
  <c r="G149" i="1" s="1"/>
  <c r="I151" i="1"/>
  <c r="I11" i="1"/>
  <c r="I37" i="1"/>
  <c r="I150" i="1" l="1"/>
  <c r="I149" i="1"/>
  <c r="G10" i="1"/>
  <c r="G9" i="1" l="1"/>
  <c r="I9" i="1" s="1"/>
  <c r="I10" i="1"/>
</calcChain>
</file>

<file path=xl/sharedStrings.xml><?xml version="1.0" encoding="utf-8"?>
<sst xmlns="http://schemas.openxmlformats.org/spreadsheetml/2006/main" count="1557" uniqueCount="207">
  <si>
    <t>Наименование</t>
  </si>
  <si>
    <t>Мин</t>
  </si>
  <si>
    <t>Рз</t>
  </si>
  <si>
    <t>ПР</t>
  </si>
  <si>
    <t>ЦСР</t>
  </si>
  <si>
    <t>ВР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</si>
  <si>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</si>
  <si>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</si>
  <si>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</si>
  <si>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</si>
  <si>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</si>
  <si>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</si>
  <si>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</si>
  <si>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</si>
  <si>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</si>
  <si>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</si>
  <si>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</si>
  <si>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</si>
  <si>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</si>
  <si>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</si>
  <si>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</si>
  <si>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</si>
  <si>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</si>
  <si>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</si>
  <si>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</si>
  <si>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</si>
  <si>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</si>
  <si>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</si>
  <si>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</si>
  <si>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</si>
  <si>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</si>
  <si>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</si>
  <si>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</si>
  <si>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</si>
  <si>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</si>
  <si>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</si>
  <si>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</si>
  <si>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</si>
  <si>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</si>
  <si>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</si>
  <si>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</si>
  <si>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</si>
  <si>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</si>
  <si>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</si>
  <si>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</si>
  <si>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</si>
  <si>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</si>
  <si>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</si>
  <si>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</si>
  <si>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</si>
  <si>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</si>
  <si>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</si>
  <si>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</si>
  <si>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</si>
  <si>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</si>
  <si>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</si>
  <si>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Оценка недвижимости, признание прав и регулирование отношений по муниципальной собственности</t>
  </si>
  <si>
    <t>7Л.4.01.15030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</si>
  <si>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</si>
  <si>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</si>
  <si>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</si>
  <si>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</si>
  <si>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</si>
  <si>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</si>
  <si>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</si>
  <si>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</si>
  <si>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</si>
  <si>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</si>
  <si>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</si>
  <si>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</si>
  <si>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</si>
  <si>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</si>
  <si>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</si>
  <si>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</si>
  <si>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</si>
  <si>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</si>
  <si>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</si>
  <si>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</si>
  <si>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</si>
  <si>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</si>
  <si>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</si>
  <si>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</si>
  <si>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</si>
  <si>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</si>
  <si>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</si>
  <si>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</si>
  <si>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</si>
  <si>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</si>
  <si>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</si>
  <si>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</si>
  <si>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</si>
  <si>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</si>
  <si>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Мероприятия в области жилищного хозяйства</t>
  </si>
  <si>
    <t>7Л.4.03.15210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</si>
  <si>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</si>
  <si>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</si>
  <si>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</si>
  <si>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</si>
  <si>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</si>
  <si>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</si>
  <si>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</si>
  <si>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</si>
  <si>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</si>
  <si>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</si>
  <si>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</si>
  <si>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Благоустройство</t>
  </si>
  <si>
    <t>Организация уличного освещения</t>
  </si>
  <si>
    <t>7Л.4.03.15380</t>
  </si>
  <si>
    <t>Организация и содержание мест захоронений</t>
  </si>
  <si>
    <t>7Л.4.03.15410</t>
  </si>
  <si>
    <t>Мероприятия в области благоустройства</t>
  </si>
  <si>
    <t>7Л.4.03.15420</t>
  </si>
  <si>
    <t>Проведение мероприятий по энергосбережению и повышению энергетической эффективности</t>
  </si>
  <si>
    <t>7Л.4.03.16200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</si>
  <si>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</si>
  <si>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</si>
  <si>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</si>
  <si>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</si>
  <si>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</si>
  <si>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</si>
  <si>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</si>
  <si>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7Л.4.03.S4840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</si>
  <si>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</si>
  <si>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</si>
  <si>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Мероприятия по созданию мест (площадок) накопления твердых коммунальных отходов</t>
  </si>
  <si>
    <t>7Л.8.02.S4790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</si>
  <si>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</si>
  <si>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</si>
  <si>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</si>
  <si>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</si>
  <si>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</si>
  <si>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</si>
  <si>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</si>
  <si>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</si>
  <si>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муниципальных библиотек</t>
  </si>
  <si>
    <t>7Л.4.04.12600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</si>
  <si>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</si>
  <si>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</si>
  <si>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КУЛЬТУРА, КИНЕМАТОГРАФИЯ</t>
  </si>
  <si>
    <t>08</t>
  </si>
  <si>
    <t>Культура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</si>
  <si>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</si>
  <si>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</si>
  <si>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</si>
  <si>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</si>
  <si>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</si>
  <si>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</si>
  <si>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</si>
  <si>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</si>
  <si>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</si>
  <si>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</si>
  <si>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</si>
  <si>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</si>
  <si>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Код главного администратора</t>
  </si>
  <si>
    <t>Раздел</t>
  </si>
  <si>
    <t>Подраздел</t>
  </si>
  <si>
    <t>Целевая статья</t>
  </si>
  <si>
    <t>Вид расхода</t>
  </si>
  <si>
    <t>МКУК "Елизаветинский СКБК"</t>
  </si>
  <si>
    <t>МУК "УСБО Елизаветинского сп"</t>
  </si>
  <si>
    <t>7Л.1.F3.67484</t>
  </si>
  <si>
    <t>7Л.1.F3.67483</t>
  </si>
  <si>
    <t>400</t>
  </si>
  <si>
    <t>7Л.4.04.15630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</si>
  <si>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</t>
  </si>
  <si>
    <t>Капитальные вложения в объекты недвижимого имущества государственной (муниципальной) собственности</t>
  </si>
  <si>
    <t>7Л.4.05.18300</t>
  </si>
  <si>
    <t>7Л 4 03 15210</t>
  </si>
  <si>
    <t>% исполнения</t>
  </si>
  <si>
    <r>
      <rPr>
        <sz val="10"/>
        <rFont val="Times New Roman"/>
        <family val="1"/>
        <charset val="204"/>
      </rPr>
      <t>Приложение 6</t>
    </r>
    <r>
      <rPr>
        <sz val="10"/>
        <color indexed="0"/>
        <rFont val="Times New Roman"/>
        <family val="1"/>
        <charset val="204"/>
      </rPr>
      <t xml:space="preserve"> к решению совета депутатов </t>
    </r>
  </si>
  <si>
    <t>Елизаветинского сельского поселения от "____" ___________ 2023г. № _______</t>
  </si>
  <si>
    <t>Ведомственная структура расходов бюджета Елизаветинского сельского поселения на 2023 год</t>
  </si>
  <si>
    <t>Бюджет на 2023 год (тыс. руб.)</t>
  </si>
  <si>
    <t>Исполнено за год 2023 года                 (тыс. руб.)</t>
  </si>
  <si>
    <t>62.Д.02.15040</t>
  </si>
  <si>
    <t>Исполнение судебных актов, вступивших в законную силу</t>
  </si>
  <si>
    <t>7Л.4.02.15090</t>
  </si>
  <si>
    <t>Проведение мероприятий по гражданской обороне</t>
  </si>
  <si>
    <t>7Л.4.06.16240</t>
  </si>
  <si>
    <t>Капитальный ремонт автомобильных дорог общего пользования местного значения</t>
  </si>
  <si>
    <t>7Л.8.03.S4200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</si>
  <si>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</si>
  <si>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62.Д.02.15220</t>
  </si>
  <si>
    <t>Прочие мероприятия в области коммунального хозяйства</t>
  </si>
  <si>
    <t>7Л.4.03.15400</t>
  </si>
  <si>
    <t>Мероприятия по озеленению территории</t>
  </si>
  <si>
    <t>7Л.4.03.16720</t>
  </si>
  <si>
    <t>Сбор и удаление твердых коммунальных отходов (ТКО) с несанкционированных свалок</t>
  </si>
  <si>
    <t>7Л.4.05.18310</t>
  </si>
  <si>
    <t>Реализация комплекса мер по профилактике девиантного поведения молодежи и трудовой адаптации несовершеннолетних</t>
  </si>
  <si>
    <t>2024 г.</t>
  </si>
  <si>
    <t>2025 г.</t>
  </si>
  <si>
    <t>2025 г. (П)</t>
  </si>
  <si>
    <t>2025 г. (Т)</t>
  </si>
  <si>
    <t>Сумма</t>
  </si>
  <si>
    <t>Сумма (П)</t>
  </si>
  <si>
    <t>Сумма (Т)</t>
  </si>
  <si>
    <t>2.0.0</t>
  </si>
  <si>
    <t>8.0.0</t>
  </si>
  <si>
    <t>1.0.0</t>
  </si>
  <si>
    <t>3.0.0</t>
  </si>
  <si>
    <t>Организация и проведение мероприятия по профилактике дорожно-транспортных происшествий</t>
  </si>
  <si>
    <t>7Л.4.06.19285</t>
  </si>
  <si>
    <t>7Л.1.F3.6748S</t>
  </si>
  <si>
    <t>Реализация программ формирования современной городской среды</t>
  </si>
  <si>
    <t>7Л.1.F2.55550</t>
  </si>
  <si>
    <t>Ведомственная структура расходов бюджета Елизаветинского сельского поселения на 2025-2026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</si>
</sst>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2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scheme val="minor"/>
    </font>
    <font>
      <i/>
      <sz val="12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4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49" fontId="3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4" fontId="4" fillId="2" borderId="3" xfId="0" applyNumberFormat="1" applyFont="1" applyFill="1" applyBorder="1" applyAlignment="1">
      <alignment horizontal="center" vertical="top"/>
    </xf>
    <xf numFmtId="4" fontId="5" fillId="3" borderId="2" xfId="0" applyNumberFormat="1" applyFont="1" applyFill="1" applyBorder="1" applyAlignment="1">
      <alignment horizontal="center" vertical="top"/>
    </xf>
    <xf numFmtId="4" fontId="5" fillId="2" borderId="3" xfId="0" applyNumberFormat="1" applyFont="1" applyFill="1" applyBorder="1" applyAlignment="1">
      <alignment horizontal="center" vertical="top"/>
    </xf>
    <xf numFmtId="4" fontId="4" fillId="3" borderId="2" xfId="0" applyNumberFormat="1" applyFont="1" applyFill="1" applyBorder="1" applyAlignment="1">
      <alignment horizontal="center" vertical="top"/>
    </xf>
    <xf numFmtId="4" fontId="13" fillId="3" borderId="2" xfId="0" applyNumberFormat="1" applyFont="1" applyFill="1" applyBorder="1" applyAlignment="1">
      <alignment horizontal="center" vertical="top"/>
    </xf>
    <xf numFmtId="4" fontId="13" fillId="3" borderId="3" xfId="0" applyNumberFormat="1" applyFont="1" applyFill="1" applyBorder="1" applyAlignment="1">
      <alignment horizontal="center" vertical="top"/>
    </xf>
    <xf numFmtId="4" fontId="13" fillId="2" borderId="3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center" vertical="top"/>
    </xf>
    <xf numFmtId="4" fontId="17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4" fontId="3" fillId="3" borderId="3" xfId="0" applyNumberFormat="1" applyFont="1" applyFill="1" applyBorder="1" applyAlignment="1">
      <alignment horizontal="center" vertical="top"/>
    </xf>
    <xf numFmtId="4" fontId="0" fillId="3" borderId="2" xfId="0" applyNumberForma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14" fillId="3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5" fillId="3" borderId="2" xfId="0" applyNumberFormat="1" applyFont="1" applyFill="1" applyBorder="1" applyAlignment="1">
      <alignment horizontal="left" vertical="top" wrapText="1"/>
    </xf>
    <xf numFmtId="0" fontId="0" fillId="3" borderId="0" xfId="0" applyFill="1"/>
    <xf numFmtId="49" fontId="4" fillId="3" borderId="2" xfId="0" applyNumberFormat="1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6"/>
  <sheetViews>
    <sheetView showGridLines="0" workbookViewId="0">
      <selection activeCell="A4" sqref="A4:I4"/>
    </sheetView>
  </sheetViews>
  <sheetFormatPr defaultRowHeight="10.15" customHeight="1" x14ac:dyDescent="0.25"/>
  <cols>
    <col min="1" max="1" width="43.140625" style="49" customWidth="1"/>
    <col min="2" max="2" width="16.140625" style="13" customWidth="1"/>
    <col min="3" max="3" width="10.7109375" style="13" customWidth="1"/>
    <col min="4" max="4" width="11.7109375" style="13" customWidth="1"/>
    <col min="5" max="5" width="16.28515625" style="13" customWidth="1"/>
    <col min="6" max="6" width="15.28515625" style="13" customWidth="1"/>
    <col min="7" max="7" width="21" style="13" customWidth="1"/>
    <col min="8" max="8" width="17.28515625" style="34" customWidth="1"/>
    <col min="9" max="9" width="9.140625" style="14"/>
  </cols>
  <sheetData>
    <row r="1" spans="1:9" ht="19.899999999999999" customHeight="1" x14ac:dyDescent="0.25">
      <c r="A1" s="70" t="s">
        <v>169</v>
      </c>
      <c r="B1" s="70"/>
      <c r="C1" s="70"/>
      <c r="D1" s="70"/>
      <c r="E1" s="70"/>
      <c r="F1" s="70"/>
      <c r="G1" s="70"/>
      <c r="H1" s="71"/>
      <c r="I1" s="71"/>
    </row>
    <row r="2" spans="1:9" ht="15" x14ac:dyDescent="0.25">
      <c r="A2" s="72" t="s">
        <v>170</v>
      </c>
      <c r="B2" s="73"/>
      <c r="C2" s="73"/>
      <c r="D2" s="73"/>
      <c r="E2" s="73"/>
      <c r="F2" s="73"/>
      <c r="G2" s="73"/>
      <c r="H2" s="73"/>
      <c r="I2" s="73"/>
    </row>
    <row r="3" spans="1:9" s="1" customFormat="1" ht="15" x14ac:dyDescent="0.25">
      <c r="A3" s="39"/>
      <c r="B3" s="10"/>
      <c r="C3" s="10"/>
      <c r="D3" s="10"/>
      <c r="E3" s="10"/>
      <c r="F3" s="10"/>
      <c r="G3" s="10"/>
      <c r="H3" s="15"/>
      <c r="I3" s="16"/>
    </row>
    <row r="4" spans="1:9" s="1" customFormat="1" ht="18.75" x14ac:dyDescent="0.3">
      <c r="A4" s="74" t="s">
        <v>171</v>
      </c>
      <c r="B4" s="74"/>
      <c r="C4" s="74"/>
      <c r="D4" s="74"/>
      <c r="E4" s="74"/>
      <c r="F4" s="74"/>
      <c r="G4" s="74"/>
      <c r="H4" s="71"/>
      <c r="I4" s="71"/>
    </row>
    <row r="5" spans="1:9" ht="19.899999999999999" customHeight="1" x14ac:dyDescent="0.25">
      <c r="A5" s="40"/>
      <c r="B5" s="11"/>
      <c r="C5" s="11"/>
      <c r="D5" s="11"/>
      <c r="E5" s="11"/>
      <c r="F5" s="11"/>
      <c r="G5" s="11"/>
      <c r="H5" s="11"/>
      <c r="I5" s="16"/>
    </row>
    <row r="6" spans="1:9" ht="15" x14ac:dyDescent="0.25">
      <c r="A6" s="78" t="s">
        <v>0</v>
      </c>
      <c r="B6" s="75" t="s">
        <v>153</v>
      </c>
      <c r="C6" s="75" t="s">
        <v>154</v>
      </c>
      <c r="D6" s="75" t="s">
        <v>155</v>
      </c>
      <c r="E6" s="75" t="s">
        <v>156</v>
      </c>
      <c r="F6" s="75" t="s">
        <v>157</v>
      </c>
      <c r="G6" s="77" t="s">
        <v>172</v>
      </c>
      <c r="H6" s="81" t="s">
        <v>173</v>
      </c>
      <c r="I6" s="79" t="s">
        <v>168</v>
      </c>
    </row>
    <row r="7" spans="1:9" ht="30.75" customHeight="1" x14ac:dyDescent="0.25">
      <c r="A7" s="78"/>
      <c r="B7" s="76" t="s">
        <v>1</v>
      </c>
      <c r="C7" s="76" t="s">
        <v>2</v>
      </c>
      <c r="D7" s="76" t="s">
        <v>3</v>
      </c>
      <c r="E7" s="76" t="s">
        <v>4</v>
      </c>
      <c r="F7" s="76" t="s">
        <v>5</v>
      </c>
      <c r="G7" s="77"/>
      <c r="H7" s="82"/>
      <c r="I7" s="80"/>
    </row>
    <row r="8" spans="1:9" ht="15" hidden="1" x14ac:dyDescent="0.25">
      <c r="A8" s="41"/>
      <c r="B8" s="12"/>
      <c r="C8" s="12"/>
      <c r="D8" s="12"/>
      <c r="E8" s="12"/>
      <c r="F8" s="12"/>
      <c r="G8" s="12"/>
      <c r="H8" s="17"/>
    </row>
    <row r="9" spans="1:9" ht="17.100000000000001" customHeight="1" x14ac:dyDescent="0.25">
      <c r="A9" s="42" t="s">
        <v>6</v>
      </c>
      <c r="B9" s="2"/>
      <c r="C9" s="2"/>
      <c r="D9" s="2"/>
      <c r="E9" s="2"/>
      <c r="F9" s="2"/>
      <c r="G9" s="18">
        <f>G10+G149+G164</f>
        <v>84551</v>
      </c>
      <c r="H9" s="18">
        <f>H10+H149+H164</f>
        <v>80314.3</v>
      </c>
      <c r="I9" s="19">
        <f t="shared" ref="I9:I40" si="0">H9/G9*100</f>
        <v>94.98917812917648</v>
      </c>
    </row>
    <row r="10" spans="1:9" ht="98.25" customHeight="1" x14ac:dyDescent="0.25">
      <c r="A10" s="43" t="s">
        <v>7</v>
      </c>
      <c r="B10" s="2" t="s">
        <v>8</v>
      </c>
      <c r="C10" s="2"/>
      <c r="D10" s="2"/>
      <c r="E10" s="2"/>
      <c r="F10" s="2"/>
      <c r="G10" s="20">
        <f>G11+G48+G53+G59+G78+G128+G137+G141+G145</f>
        <v>54520.74</v>
      </c>
      <c r="H10" s="20">
        <f>H11+H48+H53+H59+H78+H128+H137+H141+H145</f>
        <v>50592.240000000005</v>
      </c>
      <c r="I10" s="19">
        <f t="shared" si="0"/>
        <v>92.794485181235629</v>
      </c>
    </row>
    <row r="11" spans="1:9" ht="34.15" customHeight="1" x14ac:dyDescent="0.25">
      <c r="A11" s="43" t="s">
        <v>9</v>
      </c>
      <c r="B11" s="2" t="s">
        <v>8</v>
      </c>
      <c r="C11" s="2" t="s">
        <v>10</v>
      </c>
      <c r="D11" s="2" t="s">
        <v>11</v>
      </c>
      <c r="E11" s="2"/>
      <c r="F11" s="2"/>
      <c r="G11" s="20">
        <f>G12+G27+G34+G37</f>
        <v>17510.34</v>
      </c>
      <c r="H11" s="20">
        <f>H12+H27+H34+H37</f>
        <v>17335.759999999998</v>
      </c>
      <c r="I11" s="19">
        <f t="shared" si="0"/>
        <v>99.002989091017071</v>
      </c>
    </row>
    <row r="12" spans="1:9" ht="96" customHeight="1" x14ac:dyDescent="0.25">
      <c r="A12" s="43" t="s">
        <v>12</v>
      </c>
      <c r="B12" s="2" t="s">
        <v>8</v>
      </c>
      <c r="C12" s="2" t="s">
        <v>10</v>
      </c>
      <c r="D12" s="2" t="s">
        <v>13</v>
      </c>
      <c r="E12" s="2"/>
      <c r="F12" s="2"/>
      <c r="G12" s="20">
        <f>G13+G17+G19+G21+G23+G25</f>
        <v>16073.900000000001</v>
      </c>
      <c r="H12" s="20">
        <f>H13+H17+H19+H21+H23+H25</f>
        <v>16008.67</v>
      </c>
      <c r="I12" s="19">
        <f t="shared" si="0"/>
        <v>99.594186849488921</v>
      </c>
    </row>
    <row r="13" spans="1:9" ht="34.15" customHeight="1" x14ac:dyDescent="0.25">
      <c r="A13" s="38" t="s">
        <v>14</v>
      </c>
      <c r="B13" s="3" t="s">
        <v>8</v>
      </c>
      <c r="C13" s="3" t="s">
        <v>10</v>
      </c>
      <c r="D13" s="3" t="s">
        <v>13</v>
      </c>
      <c r="E13" s="3" t="s">
        <v>15</v>
      </c>
      <c r="F13" s="3"/>
      <c r="G13" s="24">
        <f>G14+G15+G16</f>
        <v>4065.5</v>
      </c>
      <c r="H13" s="24">
        <f>H14+H15+H16</f>
        <v>4024.39</v>
      </c>
      <c r="I13" s="19">
        <f t="shared" si="0"/>
        <v>98.988808264666091</v>
      </c>
    </row>
    <row r="14" spans="1:9" s="1" customFormat="1" ht="32.25" customHeight="1" x14ac:dyDescent="0.25">
      <c r="A14" s="38" t="s">
        <v>14</v>
      </c>
      <c r="B14" s="3" t="s">
        <v>8</v>
      </c>
      <c r="C14" s="3" t="s">
        <v>10</v>
      </c>
      <c r="D14" s="3" t="s">
        <v>13</v>
      </c>
      <c r="E14" s="3" t="s">
        <v>15</v>
      </c>
      <c r="F14" s="3" t="s">
        <v>27</v>
      </c>
      <c r="G14" s="24">
        <v>3</v>
      </c>
      <c r="H14" s="53">
        <v>0</v>
      </c>
      <c r="I14" s="19">
        <f t="shared" si="0"/>
        <v>0</v>
      </c>
    </row>
    <row r="15" spans="1:9" ht="32.25" customHeight="1" x14ac:dyDescent="0.25">
      <c r="A15" s="44" t="s">
        <v>16</v>
      </c>
      <c r="B15" s="4" t="s">
        <v>8</v>
      </c>
      <c r="C15" s="4" t="s">
        <v>10</v>
      </c>
      <c r="D15" s="4" t="s">
        <v>13</v>
      </c>
      <c r="E15" s="4" t="s">
        <v>15</v>
      </c>
      <c r="F15" s="4" t="s">
        <v>17</v>
      </c>
      <c r="G15" s="22">
        <v>4052.5</v>
      </c>
      <c r="H15" s="23">
        <v>4015.98</v>
      </c>
      <c r="I15" s="19">
        <f t="shared" si="0"/>
        <v>99.098827884022214</v>
      </c>
    </row>
    <row r="16" spans="1:9" ht="20.25" customHeight="1" x14ac:dyDescent="0.25">
      <c r="A16" s="38" t="s">
        <v>18</v>
      </c>
      <c r="B16" s="4" t="s">
        <v>8</v>
      </c>
      <c r="C16" s="4" t="s">
        <v>10</v>
      </c>
      <c r="D16" s="4" t="s">
        <v>13</v>
      </c>
      <c r="E16" s="4" t="s">
        <v>15</v>
      </c>
      <c r="F16" s="4" t="s">
        <v>19</v>
      </c>
      <c r="G16" s="22">
        <v>10</v>
      </c>
      <c r="H16" s="23">
        <v>8.41</v>
      </c>
      <c r="I16" s="19">
        <f t="shared" si="0"/>
        <v>84.1</v>
      </c>
    </row>
    <row r="17" spans="1:9" ht="34.15" customHeight="1" x14ac:dyDescent="0.25">
      <c r="A17" s="38" t="s">
        <v>20</v>
      </c>
      <c r="B17" s="3" t="s">
        <v>8</v>
      </c>
      <c r="C17" s="3" t="s">
        <v>10</v>
      </c>
      <c r="D17" s="3" t="s">
        <v>13</v>
      </c>
      <c r="E17" s="3" t="s">
        <v>21</v>
      </c>
      <c r="F17" s="3"/>
      <c r="G17" s="24">
        <f>G18</f>
        <v>378.1</v>
      </c>
      <c r="H17" s="24">
        <f t="shared" ref="H17" si="1">H18</f>
        <v>378.09</v>
      </c>
      <c r="I17" s="19">
        <f t="shared" si="0"/>
        <v>99.997355197037805</v>
      </c>
    </row>
    <row r="18" spans="1:9" ht="51.4" customHeight="1" x14ac:dyDescent="0.25">
      <c r="A18" s="38" t="s">
        <v>16</v>
      </c>
      <c r="B18" s="4" t="s">
        <v>8</v>
      </c>
      <c r="C18" s="4" t="s">
        <v>10</v>
      </c>
      <c r="D18" s="4" t="s">
        <v>13</v>
      </c>
      <c r="E18" s="4" t="s">
        <v>21</v>
      </c>
      <c r="F18" s="4" t="s">
        <v>17</v>
      </c>
      <c r="G18" s="22">
        <v>378.1</v>
      </c>
      <c r="H18" s="23">
        <v>378.09</v>
      </c>
      <c r="I18" s="19">
        <f t="shared" si="0"/>
        <v>99.997355197037805</v>
      </c>
    </row>
    <row r="19" spans="1:9" ht="34.5" customHeight="1" x14ac:dyDescent="0.25">
      <c r="A19" s="38" t="s">
        <v>22</v>
      </c>
      <c r="B19" s="3" t="s">
        <v>8</v>
      </c>
      <c r="C19" s="3" t="s">
        <v>10</v>
      </c>
      <c r="D19" s="3" t="s">
        <v>13</v>
      </c>
      <c r="E19" s="3" t="s">
        <v>23</v>
      </c>
      <c r="F19" s="3"/>
      <c r="G19" s="24">
        <f>G20</f>
        <v>3.52</v>
      </c>
      <c r="H19" s="24">
        <f t="shared" ref="H19" si="2">H20</f>
        <v>3.52</v>
      </c>
      <c r="I19" s="19">
        <f t="shared" si="0"/>
        <v>100</v>
      </c>
    </row>
    <row r="20" spans="1:9" ht="51.4" customHeight="1" x14ac:dyDescent="0.25">
      <c r="A20" s="38" t="s">
        <v>16</v>
      </c>
      <c r="B20" s="4" t="s">
        <v>8</v>
      </c>
      <c r="C20" s="4" t="s">
        <v>10</v>
      </c>
      <c r="D20" s="4" t="s">
        <v>13</v>
      </c>
      <c r="E20" s="4" t="s">
        <v>23</v>
      </c>
      <c r="F20" s="4" t="s">
        <v>17</v>
      </c>
      <c r="G20" s="22">
        <v>3.52</v>
      </c>
      <c r="H20" s="23">
        <v>3.52</v>
      </c>
      <c r="I20" s="19">
        <f t="shared" si="0"/>
        <v>100</v>
      </c>
    </row>
    <row r="21" spans="1:9" ht="34.15" customHeight="1" x14ac:dyDescent="0.25">
      <c r="A21" s="38" t="s">
        <v>24</v>
      </c>
      <c r="B21" s="3" t="s">
        <v>8</v>
      </c>
      <c r="C21" s="3" t="s">
        <v>10</v>
      </c>
      <c r="D21" s="3" t="s">
        <v>13</v>
      </c>
      <c r="E21" s="3" t="s">
        <v>25</v>
      </c>
      <c r="F21" s="3"/>
      <c r="G21" s="24">
        <f>G22</f>
        <v>8451.39</v>
      </c>
      <c r="H21" s="24">
        <f t="shared" ref="H21" si="3">H22</f>
        <v>8427.86</v>
      </c>
      <c r="I21" s="19">
        <f t="shared" si="0"/>
        <v>99.721584260103967</v>
      </c>
    </row>
    <row r="22" spans="1:9" ht="95.25" customHeight="1" x14ac:dyDescent="0.25">
      <c r="A22" s="38" t="s">
        <v>26</v>
      </c>
      <c r="B22" s="4" t="s">
        <v>8</v>
      </c>
      <c r="C22" s="4" t="s">
        <v>10</v>
      </c>
      <c r="D22" s="4" t="s">
        <v>13</v>
      </c>
      <c r="E22" s="4" t="s">
        <v>25</v>
      </c>
      <c r="F22" s="4" t="s">
        <v>27</v>
      </c>
      <c r="G22" s="22">
        <v>8451.39</v>
      </c>
      <c r="H22" s="23">
        <v>8427.86</v>
      </c>
      <c r="I22" s="19">
        <f t="shared" si="0"/>
        <v>99.721584260103967</v>
      </c>
    </row>
    <row r="23" spans="1:9" ht="21.75" customHeight="1" x14ac:dyDescent="0.25">
      <c r="A23" s="38" t="s">
        <v>28</v>
      </c>
      <c r="B23" s="3" t="s">
        <v>8</v>
      </c>
      <c r="C23" s="3" t="s">
        <v>10</v>
      </c>
      <c r="D23" s="3" t="s">
        <v>13</v>
      </c>
      <c r="E23" s="3" t="s">
        <v>29</v>
      </c>
      <c r="F23" s="3"/>
      <c r="G23" s="24">
        <f>G24</f>
        <v>1971.96</v>
      </c>
      <c r="H23" s="24">
        <f t="shared" ref="H23" si="4">H24</f>
        <v>1971.96</v>
      </c>
      <c r="I23" s="19">
        <f t="shared" si="0"/>
        <v>100</v>
      </c>
    </row>
    <row r="24" spans="1:9" ht="109.5" customHeight="1" x14ac:dyDescent="0.25">
      <c r="A24" s="38" t="s">
        <v>26</v>
      </c>
      <c r="B24" s="4" t="s">
        <v>8</v>
      </c>
      <c r="C24" s="4" t="s">
        <v>10</v>
      </c>
      <c r="D24" s="4" t="s">
        <v>13</v>
      </c>
      <c r="E24" s="4" t="s">
        <v>29</v>
      </c>
      <c r="F24" s="4" t="s">
        <v>27</v>
      </c>
      <c r="G24" s="22">
        <v>1971.96</v>
      </c>
      <c r="H24" s="23">
        <v>1971.96</v>
      </c>
      <c r="I24" s="19">
        <f t="shared" si="0"/>
        <v>100</v>
      </c>
    </row>
    <row r="25" spans="1:9" ht="48.75" customHeight="1" x14ac:dyDescent="0.25">
      <c r="A25" s="38" t="s">
        <v>30</v>
      </c>
      <c r="B25" s="3" t="s">
        <v>8</v>
      </c>
      <c r="C25" s="3" t="s">
        <v>10</v>
      </c>
      <c r="D25" s="3" t="s">
        <v>13</v>
      </c>
      <c r="E25" s="3" t="s">
        <v>31</v>
      </c>
      <c r="F25" s="3"/>
      <c r="G25" s="24">
        <f>G26</f>
        <v>1203.43</v>
      </c>
      <c r="H25" s="24">
        <f t="shared" ref="H25" si="5">H26</f>
        <v>1202.8499999999999</v>
      </c>
      <c r="I25" s="19">
        <f t="shared" si="0"/>
        <v>99.95180442568325</v>
      </c>
    </row>
    <row r="26" spans="1:9" ht="99" customHeight="1" x14ac:dyDescent="0.25">
      <c r="A26" s="38" t="s">
        <v>26</v>
      </c>
      <c r="B26" s="4" t="s">
        <v>8</v>
      </c>
      <c r="C26" s="4" t="s">
        <v>10</v>
      </c>
      <c r="D26" s="4" t="s">
        <v>13</v>
      </c>
      <c r="E26" s="4" t="s">
        <v>31</v>
      </c>
      <c r="F26" s="4" t="s">
        <v>27</v>
      </c>
      <c r="G26" s="22">
        <v>1203.43</v>
      </c>
      <c r="H26" s="23">
        <v>1202.8499999999999</v>
      </c>
      <c r="I26" s="19">
        <f t="shared" si="0"/>
        <v>99.95180442568325</v>
      </c>
    </row>
    <row r="27" spans="1:9" ht="65.25" customHeight="1" x14ac:dyDescent="0.25">
      <c r="A27" s="43" t="s">
        <v>32</v>
      </c>
      <c r="B27" s="2" t="s">
        <v>8</v>
      </c>
      <c r="C27" s="2" t="s">
        <v>10</v>
      </c>
      <c r="D27" s="2" t="s">
        <v>33</v>
      </c>
      <c r="E27" s="2"/>
      <c r="F27" s="2"/>
      <c r="G27" s="20">
        <f>G28+G30+G32</f>
        <v>266.8</v>
      </c>
      <c r="H27" s="20">
        <f>H28+H30+H32</f>
        <v>266.8</v>
      </c>
      <c r="I27" s="19">
        <f t="shared" si="0"/>
        <v>100</v>
      </c>
    </row>
    <row r="28" spans="1:9" ht="68.25" customHeight="1" x14ac:dyDescent="0.25">
      <c r="A28" s="38" t="s">
        <v>34</v>
      </c>
      <c r="B28" s="3" t="s">
        <v>8</v>
      </c>
      <c r="C28" s="3" t="s">
        <v>10</v>
      </c>
      <c r="D28" s="3" t="s">
        <v>33</v>
      </c>
      <c r="E28" s="3" t="s">
        <v>35</v>
      </c>
      <c r="F28" s="3"/>
      <c r="G28" s="24">
        <f>G29</f>
        <v>155.1</v>
      </c>
      <c r="H28" s="24">
        <f t="shared" ref="H28" si="6">H29</f>
        <v>155.1</v>
      </c>
      <c r="I28" s="19">
        <f t="shared" si="0"/>
        <v>100</v>
      </c>
    </row>
    <row r="29" spans="1:9" ht="20.25" customHeight="1" x14ac:dyDescent="0.25">
      <c r="A29" s="38" t="s">
        <v>36</v>
      </c>
      <c r="B29" s="4" t="s">
        <v>8</v>
      </c>
      <c r="C29" s="4" t="s">
        <v>10</v>
      </c>
      <c r="D29" s="4" t="s">
        <v>33</v>
      </c>
      <c r="E29" s="4" t="s">
        <v>35</v>
      </c>
      <c r="F29" s="4" t="s">
        <v>37</v>
      </c>
      <c r="G29" s="22">
        <v>155.1</v>
      </c>
      <c r="H29" s="23">
        <v>155.1</v>
      </c>
      <c r="I29" s="19">
        <f t="shared" si="0"/>
        <v>100</v>
      </c>
    </row>
    <row r="30" spans="1:9" ht="63" customHeight="1" x14ac:dyDescent="0.25">
      <c r="A30" s="38" t="s">
        <v>38</v>
      </c>
      <c r="B30" s="3" t="s">
        <v>8</v>
      </c>
      <c r="C30" s="3" t="s">
        <v>10</v>
      </c>
      <c r="D30" s="3" t="s">
        <v>33</v>
      </c>
      <c r="E30" s="3" t="s">
        <v>39</v>
      </c>
      <c r="F30" s="3"/>
      <c r="G30" s="24">
        <f>G31</f>
        <v>33.700000000000003</v>
      </c>
      <c r="H30" s="24">
        <f t="shared" ref="H30" si="7">H31</f>
        <v>33.700000000000003</v>
      </c>
      <c r="I30" s="19">
        <f t="shared" si="0"/>
        <v>100</v>
      </c>
    </row>
    <row r="31" spans="1:9" ht="18" customHeight="1" x14ac:dyDescent="0.25">
      <c r="A31" s="38" t="s">
        <v>36</v>
      </c>
      <c r="B31" s="4" t="s">
        <v>8</v>
      </c>
      <c r="C31" s="4" t="s">
        <v>10</v>
      </c>
      <c r="D31" s="4" t="s">
        <v>33</v>
      </c>
      <c r="E31" s="4" t="s">
        <v>39</v>
      </c>
      <c r="F31" s="4" t="s">
        <v>37</v>
      </c>
      <c r="G31" s="22">
        <v>33.700000000000003</v>
      </c>
      <c r="H31" s="23">
        <v>33.700000000000003</v>
      </c>
      <c r="I31" s="19">
        <f t="shared" si="0"/>
        <v>100</v>
      </c>
    </row>
    <row r="32" spans="1:9" ht="96.75" customHeight="1" x14ac:dyDescent="0.25">
      <c r="A32" s="38" t="s">
        <v>40</v>
      </c>
      <c r="B32" s="3" t="s">
        <v>8</v>
      </c>
      <c r="C32" s="3" t="s">
        <v>10</v>
      </c>
      <c r="D32" s="3" t="s">
        <v>33</v>
      </c>
      <c r="E32" s="3" t="s">
        <v>41</v>
      </c>
      <c r="F32" s="3"/>
      <c r="G32" s="24">
        <f>G33</f>
        <v>78</v>
      </c>
      <c r="H32" s="24">
        <f t="shared" ref="H32" si="8">H33</f>
        <v>78</v>
      </c>
      <c r="I32" s="19">
        <f t="shared" si="0"/>
        <v>100</v>
      </c>
    </row>
    <row r="33" spans="1:9" ht="22.5" customHeight="1" x14ac:dyDescent="0.25">
      <c r="A33" s="38" t="s">
        <v>36</v>
      </c>
      <c r="B33" s="4" t="s">
        <v>8</v>
      </c>
      <c r="C33" s="4" t="s">
        <v>10</v>
      </c>
      <c r="D33" s="4" t="s">
        <v>33</v>
      </c>
      <c r="E33" s="4" t="s">
        <v>41</v>
      </c>
      <c r="F33" s="4" t="s">
        <v>37</v>
      </c>
      <c r="G33" s="22">
        <v>78</v>
      </c>
      <c r="H33" s="23">
        <v>78</v>
      </c>
      <c r="I33" s="19">
        <f t="shared" si="0"/>
        <v>100</v>
      </c>
    </row>
    <row r="34" spans="1:9" ht="17.100000000000001" customHeight="1" x14ac:dyDescent="0.25">
      <c r="A34" s="43" t="s">
        <v>42</v>
      </c>
      <c r="B34" s="2" t="s">
        <v>8</v>
      </c>
      <c r="C34" s="2" t="s">
        <v>10</v>
      </c>
      <c r="D34" s="2" t="s">
        <v>43</v>
      </c>
      <c r="E34" s="2"/>
      <c r="F34" s="2"/>
      <c r="G34" s="20">
        <f>G35</f>
        <v>100</v>
      </c>
      <c r="H34" s="20">
        <f t="shared" ref="H34" si="9">H35</f>
        <v>0</v>
      </c>
      <c r="I34" s="19">
        <f t="shared" si="0"/>
        <v>0</v>
      </c>
    </row>
    <row r="35" spans="1:9" ht="19.5" customHeight="1" x14ac:dyDescent="0.25">
      <c r="A35" s="38" t="s">
        <v>44</v>
      </c>
      <c r="B35" s="3" t="s">
        <v>8</v>
      </c>
      <c r="C35" s="3" t="s">
        <v>10</v>
      </c>
      <c r="D35" s="3" t="s">
        <v>43</v>
      </c>
      <c r="E35" s="3" t="s">
        <v>45</v>
      </c>
      <c r="F35" s="3"/>
      <c r="G35" s="24">
        <f>G36</f>
        <v>100</v>
      </c>
      <c r="H35" s="21">
        <v>0</v>
      </c>
      <c r="I35" s="19">
        <f t="shared" si="0"/>
        <v>0</v>
      </c>
    </row>
    <row r="36" spans="1:9" ht="21.75" customHeight="1" x14ac:dyDescent="0.25">
      <c r="A36" s="38" t="s">
        <v>18</v>
      </c>
      <c r="B36" s="4" t="s">
        <v>8</v>
      </c>
      <c r="C36" s="4" t="s">
        <v>10</v>
      </c>
      <c r="D36" s="4" t="s">
        <v>43</v>
      </c>
      <c r="E36" s="4" t="s">
        <v>45</v>
      </c>
      <c r="F36" s="4" t="s">
        <v>19</v>
      </c>
      <c r="G36" s="22">
        <v>100</v>
      </c>
      <c r="H36" s="23">
        <v>0</v>
      </c>
      <c r="I36" s="19">
        <f t="shared" si="0"/>
        <v>0</v>
      </c>
    </row>
    <row r="37" spans="1:9" ht="20.25" customHeight="1" x14ac:dyDescent="0.25">
      <c r="A37" s="43" t="s">
        <v>46</v>
      </c>
      <c r="B37" s="2" t="s">
        <v>8</v>
      </c>
      <c r="C37" s="2" t="s">
        <v>10</v>
      </c>
      <c r="D37" s="2" t="s">
        <v>47</v>
      </c>
      <c r="E37" s="2"/>
      <c r="F37" s="2"/>
      <c r="G37" s="20">
        <f>G38+G39+G42+G44+G46</f>
        <v>1069.6399999999999</v>
      </c>
      <c r="H37" s="20">
        <f t="shared" ref="H37" si="10">H38+H39+H42+H44+H46</f>
        <v>1060.29</v>
      </c>
      <c r="I37" s="19">
        <f t="shared" si="0"/>
        <v>99.125874125874134</v>
      </c>
    </row>
    <row r="38" spans="1:9" s="1" customFormat="1" ht="31.5" customHeight="1" x14ac:dyDescent="0.25">
      <c r="A38" s="44" t="s">
        <v>175</v>
      </c>
      <c r="B38" s="5" t="s">
        <v>8</v>
      </c>
      <c r="C38" s="5" t="s">
        <v>10</v>
      </c>
      <c r="D38" s="5" t="s">
        <v>47</v>
      </c>
      <c r="E38" s="3" t="s">
        <v>174</v>
      </c>
      <c r="F38" s="2"/>
      <c r="G38" s="25">
        <v>121.9</v>
      </c>
      <c r="H38" s="25">
        <v>121.71</v>
      </c>
      <c r="I38" s="19">
        <f t="shared" si="0"/>
        <v>99.844134536505322</v>
      </c>
    </row>
    <row r="39" spans="1:9" ht="34.15" customHeight="1" x14ac:dyDescent="0.25">
      <c r="A39" s="38" t="s">
        <v>48</v>
      </c>
      <c r="B39" s="3" t="s">
        <v>8</v>
      </c>
      <c r="C39" s="3" t="s">
        <v>10</v>
      </c>
      <c r="D39" s="3" t="s">
        <v>47</v>
      </c>
      <c r="E39" s="3" t="s">
        <v>49</v>
      </c>
      <c r="F39" s="3"/>
      <c r="G39" s="24">
        <f>G40+G41</f>
        <v>42.13</v>
      </c>
      <c r="H39" s="24">
        <f t="shared" ref="H39" si="11">H40+H41</f>
        <v>39.93</v>
      </c>
      <c r="I39" s="19">
        <f t="shared" si="0"/>
        <v>94.778067885117494</v>
      </c>
    </row>
    <row r="40" spans="1:9" ht="51.4" customHeight="1" x14ac:dyDescent="0.25">
      <c r="A40" s="38" t="s">
        <v>16</v>
      </c>
      <c r="B40" s="4" t="s">
        <v>8</v>
      </c>
      <c r="C40" s="4" t="s">
        <v>10</v>
      </c>
      <c r="D40" s="4" t="s">
        <v>47</v>
      </c>
      <c r="E40" s="4" t="s">
        <v>49</v>
      </c>
      <c r="F40" s="4" t="s">
        <v>17</v>
      </c>
      <c r="G40" s="22">
        <v>21.42</v>
      </c>
      <c r="H40" s="23">
        <v>20</v>
      </c>
      <c r="I40" s="19">
        <f t="shared" si="0"/>
        <v>93.370681605975719</v>
      </c>
    </row>
    <row r="41" spans="1:9" ht="18.75" customHeight="1" x14ac:dyDescent="0.25">
      <c r="A41" s="38" t="s">
        <v>18</v>
      </c>
      <c r="B41" s="4" t="s">
        <v>8</v>
      </c>
      <c r="C41" s="4" t="s">
        <v>10</v>
      </c>
      <c r="D41" s="4" t="s">
        <v>47</v>
      </c>
      <c r="E41" s="4" t="s">
        <v>49</v>
      </c>
      <c r="F41" s="4" t="s">
        <v>19</v>
      </c>
      <c r="G41" s="22">
        <v>20.71</v>
      </c>
      <c r="H41" s="23">
        <v>19.93</v>
      </c>
      <c r="I41" s="19">
        <f t="shared" ref="I41:I72" si="12">H41/G41*100</f>
        <v>96.233703524867209</v>
      </c>
    </row>
    <row r="42" spans="1:9" ht="51.4" customHeight="1" x14ac:dyDescent="0.25">
      <c r="A42" s="38" t="s">
        <v>50</v>
      </c>
      <c r="B42" s="3" t="s">
        <v>8</v>
      </c>
      <c r="C42" s="3" t="s">
        <v>10</v>
      </c>
      <c r="D42" s="3" t="s">
        <v>47</v>
      </c>
      <c r="E42" s="3" t="s">
        <v>51</v>
      </c>
      <c r="F42" s="3"/>
      <c r="G42" s="24">
        <f>G43</f>
        <v>28.51</v>
      </c>
      <c r="H42" s="24">
        <f t="shared" ref="H42" si="13">H43</f>
        <v>28.12</v>
      </c>
      <c r="I42" s="19">
        <f t="shared" si="12"/>
        <v>98.632058926692395</v>
      </c>
    </row>
    <row r="43" spans="1:9" ht="34.15" customHeight="1" x14ac:dyDescent="0.25">
      <c r="A43" s="38" t="s">
        <v>52</v>
      </c>
      <c r="B43" s="4" t="s">
        <v>8</v>
      </c>
      <c r="C43" s="4" t="s">
        <v>10</v>
      </c>
      <c r="D43" s="4" t="s">
        <v>47</v>
      </c>
      <c r="E43" s="4" t="s">
        <v>51</v>
      </c>
      <c r="F43" s="4" t="s">
        <v>53</v>
      </c>
      <c r="G43" s="22">
        <v>28.51</v>
      </c>
      <c r="H43" s="23">
        <v>28.12</v>
      </c>
      <c r="I43" s="19">
        <f t="shared" si="12"/>
        <v>98.632058926692395</v>
      </c>
    </row>
    <row r="44" spans="1:9" ht="83.25" customHeight="1" x14ac:dyDescent="0.25">
      <c r="A44" s="38" t="s">
        <v>54</v>
      </c>
      <c r="B44" s="3" t="s">
        <v>8</v>
      </c>
      <c r="C44" s="3" t="s">
        <v>10</v>
      </c>
      <c r="D44" s="3" t="s">
        <v>47</v>
      </c>
      <c r="E44" s="3" t="s">
        <v>55</v>
      </c>
      <c r="F44" s="3"/>
      <c r="G44" s="24">
        <f>G45</f>
        <v>49.35</v>
      </c>
      <c r="H44" s="24">
        <f t="shared" ref="H44" si="14">H45</f>
        <v>46.15</v>
      </c>
      <c r="I44" s="19">
        <f t="shared" si="12"/>
        <v>93.515704154002023</v>
      </c>
    </row>
    <row r="45" spans="1:9" ht="51.4" customHeight="1" x14ac:dyDescent="0.25">
      <c r="A45" s="38" t="s">
        <v>16</v>
      </c>
      <c r="B45" s="4" t="s">
        <v>8</v>
      </c>
      <c r="C45" s="4" t="s">
        <v>10</v>
      </c>
      <c r="D45" s="4" t="s">
        <v>47</v>
      </c>
      <c r="E45" s="4" t="s">
        <v>55</v>
      </c>
      <c r="F45" s="4" t="s">
        <v>17</v>
      </c>
      <c r="G45" s="22">
        <v>49.35</v>
      </c>
      <c r="H45" s="23">
        <v>46.15</v>
      </c>
      <c r="I45" s="19">
        <f t="shared" si="12"/>
        <v>93.515704154002023</v>
      </c>
    </row>
    <row r="46" spans="1:9" ht="51.4" customHeight="1" x14ac:dyDescent="0.25">
      <c r="A46" s="38" t="s">
        <v>56</v>
      </c>
      <c r="B46" s="3" t="s">
        <v>8</v>
      </c>
      <c r="C46" s="3" t="s">
        <v>10</v>
      </c>
      <c r="D46" s="3" t="s">
        <v>47</v>
      </c>
      <c r="E46" s="3" t="s">
        <v>57</v>
      </c>
      <c r="F46" s="3"/>
      <c r="G46" s="24">
        <f>G47</f>
        <v>827.75</v>
      </c>
      <c r="H46" s="24">
        <f t="shared" ref="H46" si="15">H47</f>
        <v>824.38</v>
      </c>
      <c r="I46" s="19">
        <f t="shared" si="12"/>
        <v>99.592872244035036</v>
      </c>
    </row>
    <row r="47" spans="1:9" ht="51.4" customHeight="1" x14ac:dyDescent="0.25">
      <c r="A47" s="38" t="s">
        <v>16</v>
      </c>
      <c r="B47" s="4" t="s">
        <v>8</v>
      </c>
      <c r="C47" s="4" t="s">
        <v>10</v>
      </c>
      <c r="D47" s="4" t="s">
        <v>47</v>
      </c>
      <c r="E47" s="4" t="s">
        <v>57</v>
      </c>
      <c r="F47" s="4" t="s">
        <v>17</v>
      </c>
      <c r="G47" s="22">
        <v>827.75</v>
      </c>
      <c r="H47" s="23">
        <v>824.38</v>
      </c>
      <c r="I47" s="19">
        <f t="shared" si="12"/>
        <v>99.592872244035036</v>
      </c>
    </row>
    <row r="48" spans="1:9" ht="17.100000000000001" customHeight="1" x14ac:dyDescent="0.25">
      <c r="A48" s="43" t="s">
        <v>58</v>
      </c>
      <c r="B48" s="2" t="s">
        <v>8</v>
      </c>
      <c r="C48" s="2" t="s">
        <v>59</v>
      </c>
      <c r="D48" s="2" t="s">
        <v>11</v>
      </c>
      <c r="E48" s="2"/>
      <c r="F48" s="2"/>
      <c r="G48" s="20">
        <f>G49</f>
        <v>314.60000000000002</v>
      </c>
      <c r="H48" s="20">
        <f t="shared" ref="H48:H49" si="16">H49</f>
        <v>314.60000000000002</v>
      </c>
      <c r="I48" s="19">
        <f t="shared" si="12"/>
        <v>100</v>
      </c>
    </row>
    <row r="49" spans="1:9" ht="34.15" customHeight="1" x14ac:dyDescent="0.25">
      <c r="A49" s="43" t="s">
        <v>60</v>
      </c>
      <c r="B49" s="2" t="s">
        <v>8</v>
      </c>
      <c r="C49" s="2" t="s">
        <v>59</v>
      </c>
      <c r="D49" s="2" t="s">
        <v>61</v>
      </c>
      <c r="E49" s="2"/>
      <c r="F49" s="2"/>
      <c r="G49" s="20">
        <f>G50</f>
        <v>314.60000000000002</v>
      </c>
      <c r="H49" s="20">
        <f t="shared" si="16"/>
        <v>314.60000000000002</v>
      </c>
      <c r="I49" s="19">
        <f t="shared" si="12"/>
        <v>100</v>
      </c>
    </row>
    <row r="50" spans="1:9" ht="49.5" customHeight="1" x14ac:dyDescent="0.25">
      <c r="A50" s="38" t="s">
        <v>62</v>
      </c>
      <c r="B50" s="3" t="s">
        <v>8</v>
      </c>
      <c r="C50" s="3" t="s">
        <v>59</v>
      </c>
      <c r="D50" s="3" t="s">
        <v>61</v>
      </c>
      <c r="E50" s="3" t="s">
        <v>63</v>
      </c>
      <c r="F50" s="3"/>
      <c r="G50" s="24">
        <f>G51+G52</f>
        <v>314.60000000000002</v>
      </c>
      <c r="H50" s="21">
        <f>H51+H52</f>
        <v>314.60000000000002</v>
      </c>
      <c r="I50" s="19">
        <f t="shared" si="12"/>
        <v>100</v>
      </c>
    </row>
    <row r="51" spans="1:9" ht="94.5" customHeight="1" x14ac:dyDescent="0.25">
      <c r="A51" s="38" t="s">
        <v>26</v>
      </c>
      <c r="B51" s="4" t="s">
        <v>8</v>
      </c>
      <c r="C51" s="4" t="s">
        <v>59</v>
      </c>
      <c r="D51" s="4" t="s">
        <v>61</v>
      </c>
      <c r="E51" s="4" t="s">
        <v>63</v>
      </c>
      <c r="F51" s="4" t="s">
        <v>27</v>
      </c>
      <c r="G51" s="22">
        <v>313.12</v>
      </c>
      <c r="H51" s="23">
        <v>313.12</v>
      </c>
      <c r="I51" s="19">
        <f t="shared" si="12"/>
        <v>100</v>
      </c>
    </row>
    <row r="52" spans="1:9" ht="51.4" customHeight="1" x14ac:dyDescent="0.25">
      <c r="A52" s="38" t="s">
        <v>16</v>
      </c>
      <c r="B52" s="4" t="s">
        <v>8</v>
      </c>
      <c r="C52" s="4" t="s">
        <v>59</v>
      </c>
      <c r="D52" s="4" t="s">
        <v>61</v>
      </c>
      <c r="E52" s="4" t="s">
        <v>63</v>
      </c>
      <c r="F52" s="4" t="s">
        <v>17</v>
      </c>
      <c r="G52" s="22">
        <v>1.48</v>
      </c>
      <c r="H52" s="23">
        <v>1.48</v>
      </c>
      <c r="I52" s="19">
        <f t="shared" si="12"/>
        <v>100</v>
      </c>
    </row>
    <row r="53" spans="1:9" ht="51.4" customHeight="1" x14ac:dyDescent="0.25">
      <c r="A53" s="43" t="s">
        <v>64</v>
      </c>
      <c r="B53" s="2" t="s">
        <v>8</v>
      </c>
      <c r="C53" s="2" t="s">
        <v>61</v>
      </c>
      <c r="D53" s="2" t="s">
        <v>11</v>
      </c>
      <c r="E53" s="2"/>
      <c r="F53" s="2"/>
      <c r="G53" s="20">
        <f>G54</f>
        <v>359.4</v>
      </c>
      <c r="H53" s="20">
        <f t="shared" ref="H53" si="17">H54</f>
        <v>359</v>
      </c>
      <c r="I53" s="19">
        <f t="shared" si="12"/>
        <v>99.888703394546468</v>
      </c>
    </row>
    <row r="54" spans="1:9" ht="51" customHeight="1" x14ac:dyDescent="0.25">
      <c r="A54" s="43" t="s">
        <v>65</v>
      </c>
      <c r="B54" s="2" t="s">
        <v>8</v>
      </c>
      <c r="C54" s="2" t="s">
        <v>61</v>
      </c>
      <c r="D54" s="2" t="s">
        <v>66</v>
      </c>
      <c r="E54" s="2"/>
      <c r="F54" s="2"/>
      <c r="G54" s="20">
        <f>G55+G57</f>
        <v>359.4</v>
      </c>
      <c r="H54" s="20">
        <f t="shared" ref="H54" si="18">H55+H57</f>
        <v>359</v>
      </c>
      <c r="I54" s="19">
        <f t="shared" si="12"/>
        <v>99.888703394546468</v>
      </c>
    </row>
    <row r="55" spans="1:9" ht="34.15" customHeight="1" x14ac:dyDescent="0.25">
      <c r="A55" s="38" t="s">
        <v>67</v>
      </c>
      <c r="B55" s="3" t="s">
        <v>8</v>
      </c>
      <c r="C55" s="3" t="s">
        <v>61</v>
      </c>
      <c r="D55" s="3" t="s">
        <v>66</v>
      </c>
      <c r="E55" s="3" t="s">
        <v>68</v>
      </c>
      <c r="F55" s="3"/>
      <c r="G55" s="24">
        <f>G56</f>
        <v>339.4</v>
      </c>
      <c r="H55" s="24">
        <f t="shared" ref="H55" si="19">H56</f>
        <v>339</v>
      </c>
      <c r="I55" s="19">
        <f t="shared" si="12"/>
        <v>99.882144961697122</v>
      </c>
    </row>
    <row r="56" spans="1:9" ht="51.4" customHeight="1" x14ac:dyDescent="0.25">
      <c r="A56" s="38" t="s">
        <v>16</v>
      </c>
      <c r="B56" s="4" t="s">
        <v>8</v>
      </c>
      <c r="C56" s="4" t="s">
        <v>61</v>
      </c>
      <c r="D56" s="4" t="s">
        <v>66</v>
      </c>
      <c r="E56" s="4" t="s">
        <v>68</v>
      </c>
      <c r="F56" s="4" t="s">
        <v>17</v>
      </c>
      <c r="G56" s="22">
        <v>339.4</v>
      </c>
      <c r="H56" s="23">
        <v>339</v>
      </c>
      <c r="I56" s="19">
        <f t="shared" si="12"/>
        <v>99.882144961697122</v>
      </c>
    </row>
    <row r="57" spans="1:9" ht="34.15" customHeight="1" x14ac:dyDescent="0.25">
      <c r="A57" s="38" t="s">
        <v>177</v>
      </c>
      <c r="B57" s="3" t="s">
        <v>8</v>
      </c>
      <c r="C57" s="3" t="s">
        <v>61</v>
      </c>
      <c r="D57" s="3" t="s">
        <v>66</v>
      </c>
      <c r="E57" s="4" t="s">
        <v>176</v>
      </c>
      <c r="F57" s="3"/>
      <c r="G57" s="24">
        <f>G58</f>
        <v>20</v>
      </c>
      <c r="H57" s="21">
        <f>H58</f>
        <v>20</v>
      </c>
      <c r="I57" s="19">
        <f t="shared" si="12"/>
        <v>100</v>
      </c>
    </row>
    <row r="58" spans="1:9" ht="51.4" customHeight="1" x14ac:dyDescent="0.25">
      <c r="A58" s="38" t="s">
        <v>16</v>
      </c>
      <c r="B58" s="4" t="s">
        <v>8</v>
      </c>
      <c r="C58" s="4" t="s">
        <v>61</v>
      </c>
      <c r="D58" s="4" t="s">
        <v>66</v>
      </c>
      <c r="E58" s="4" t="s">
        <v>176</v>
      </c>
      <c r="F58" s="4" t="s">
        <v>17</v>
      </c>
      <c r="G58" s="22">
        <v>20</v>
      </c>
      <c r="H58" s="23">
        <v>20</v>
      </c>
      <c r="I58" s="19">
        <f t="shared" si="12"/>
        <v>100</v>
      </c>
    </row>
    <row r="59" spans="1:9" ht="17.100000000000001" customHeight="1" x14ac:dyDescent="0.25">
      <c r="A59" s="43" t="s">
        <v>69</v>
      </c>
      <c r="B59" s="2" t="s">
        <v>8</v>
      </c>
      <c r="C59" s="2" t="s">
        <v>13</v>
      </c>
      <c r="D59" s="2" t="s">
        <v>11</v>
      </c>
      <c r="E59" s="2"/>
      <c r="F59" s="2"/>
      <c r="G59" s="20">
        <f>G60+G75</f>
        <v>15917.26</v>
      </c>
      <c r="H59" s="20">
        <f>H60+H75</f>
        <v>15890.89</v>
      </c>
      <c r="I59" s="19">
        <f t="shared" si="12"/>
        <v>99.834330783061915</v>
      </c>
    </row>
    <row r="60" spans="1:9" ht="20.25" customHeight="1" x14ac:dyDescent="0.25">
      <c r="A60" s="43" t="s">
        <v>70</v>
      </c>
      <c r="B60" s="2" t="s">
        <v>8</v>
      </c>
      <c r="C60" s="2" t="s">
        <v>13</v>
      </c>
      <c r="D60" s="2" t="s">
        <v>71</v>
      </c>
      <c r="E60" s="2"/>
      <c r="F60" s="2"/>
      <c r="G60" s="20">
        <f>G61+G63+G65+G67+G69+G71+G73</f>
        <v>15907.26</v>
      </c>
      <c r="H60" s="20">
        <f>H61+H63+H65+H67+H69+H71+H73</f>
        <v>15880.89</v>
      </c>
      <c r="I60" s="19">
        <f t="shared" si="12"/>
        <v>99.834226636139718</v>
      </c>
    </row>
    <row r="61" spans="1:9" s="1" customFormat="1" ht="126" customHeight="1" x14ac:dyDescent="0.25">
      <c r="A61" s="44" t="s">
        <v>118</v>
      </c>
      <c r="B61" s="3" t="s">
        <v>8</v>
      </c>
      <c r="C61" s="3" t="s">
        <v>13</v>
      </c>
      <c r="D61" s="3" t="s">
        <v>71</v>
      </c>
      <c r="E61" s="3" t="s">
        <v>119</v>
      </c>
      <c r="F61" s="2"/>
      <c r="G61" s="25">
        <f>G62</f>
        <v>1185.3499999999999</v>
      </c>
      <c r="H61" s="25">
        <f t="shared" ref="H61" si="20">H62</f>
        <v>1185.3499999999999</v>
      </c>
      <c r="I61" s="19">
        <f t="shared" si="12"/>
        <v>100</v>
      </c>
    </row>
    <row r="62" spans="1:9" s="1" customFormat="1" ht="51" customHeight="1" x14ac:dyDescent="0.25">
      <c r="A62" s="38" t="s">
        <v>16</v>
      </c>
      <c r="B62" s="3" t="s">
        <v>8</v>
      </c>
      <c r="C62" s="3" t="s">
        <v>13</v>
      </c>
      <c r="D62" s="3" t="s">
        <v>71</v>
      </c>
      <c r="E62" s="3" t="s">
        <v>119</v>
      </c>
      <c r="F62" s="5" t="s">
        <v>17</v>
      </c>
      <c r="G62" s="25">
        <v>1185.3499999999999</v>
      </c>
      <c r="H62" s="26">
        <v>1185.3499999999999</v>
      </c>
      <c r="I62" s="19">
        <f t="shared" si="12"/>
        <v>100</v>
      </c>
    </row>
    <row r="63" spans="1:9" ht="51.4" customHeight="1" x14ac:dyDescent="0.25">
      <c r="A63" s="38" t="s">
        <v>72</v>
      </c>
      <c r="B63" s="3" t="s">
        <v>8</v>
      </c>
      <c r="C63" s="3" t="s">
        <v>13</v>
      </c>
      <c r="D63" s="3" t="s">
        <v>71</v>
      </c>
      <c r="E63" s="3" t="s">
        <v>73</v>
      </c>
      <c r="F63" s="3"/>
      <c r="G63" s="24">
        <f>G64</f>
        <v>289.45</v>
      </c>
      <c r="H63" s="24">
        <f>H64</f>
        <v>288.95999999999998</v>
      </c>
      <c r="I63" s="19">
        <f t="shared" si="12"/>
        <v>99.83071342200725</v>
      </c>
    </row>
    <row r="64" spans="1:9" ht="51.4" customHeight="1" x14ac:dyDescent="0.25">
      <c r="A64" s="38" t="s">
        <v>16</v>
      </c>
      <c r="B64" s="4" t="s">
        <v>8</v>
      </c>
      <c r="C64" s="4" t="s">
        <v>13</v>
      </c>
      <c r="D64" s="4" t="s">
        <v>71</v>
      </c>
      <c r="E64" s="4" t="s">
        <v>73</v>
      </c>
      <c r="F64" s="4" t="s">
        <v>17</v>
      </c>
      <c r="G64" s="22">
        <v>289.45</v>
      </c>
      <c r="H64" s="23">
        <v>288.95999999999998</v>
      </c>
      <c r="I64" s="19">
        <f t="shared" si="12"/>
        <v>99.83071342200725</v>
      </c>
    </row>
    <row r="65" spans="1:9" ht="34.15" customHeight="1" x14ac:dyDescent="0.25">
      <c r="A65" s="38" t="s">
        <v>74</v>
      </c>
      <c r="B65" s="3" t="s">
        <v>8</v>
      </c>
      <c r="C65" s="3" t="s">
        <v>13</v>
      </c>
      <c r="D65" s="3" t="s">
        <v>71</v>
      </c>
      <c r="E65" s="3" t="s">
        <v>75</v>
      </c>
      <c r="F65" s="3"/>
      <c r="G65" s="24">
        <f>G66</f>
        <v>1895.86</v>
      </c>
      <c r="H65" s="24">
        <f>H66</f>
        <v>1872.26</v>
      </c>
      <c r="I65" s="19">
        <f t="shared" si="12"/>
        <v>98.75518234468791</v>
      </c>
    </row>
    <row r="66" spans="1:9" ht="51.4" customHeight="1" x14ac:dyDescent="0.25">
      <c r="A66" s="38" t="s">
        <v>16</v>
      </c>
      <c r="B66" s="3" t="s">
        <v>8</v>
      </c>
      <c r="C66" s="4" t="s">
        <v>13</v>
      </c>
      <c r="D66" s="4" t="s">
        <v>71</v>
      </c>
      <c r="E66" s="4" t="s">
        <v>75</v>
      </c>
      <c r="F66" s="4" t="s">
        <v>17</v>
      </c>
      <c r="G66" s="22">
        <v>1895.86</v>
      </c>
      <c r="H66" s="23">
        <v>1872.26</v>
      </c>
      <c r="I66" s="19">
        <f t="shared" si="12"/>
        <v>98.75518234468791</v>
      </c>
    </row>
    <row r="67" spans="1:9" ht="32.25" customHeight="1" x14ac:dyDescent="0.25">
      <c r="A67" s="38" t="s">
        <v>76</v>
      </c>
      <c r="B67" s="3" t="s">
        <v>8</v>
      </c>
      <c r="C67" s="3" t="s">
        <v>13</v>
      </c>
      <c r="D67" s="3" t="s">
        <v>71</v>
      </c>
      <c r="E67" s="3" t="s">
        <v>77</v>
      </c>
      <c r="F67" s="3"/>
      <c r="G67" s="24">
        <f>G68</f>
        <v>472.17</v>
      </c>
      <c r="H67" s="24">
        <f>H68</f>
        <v>472.17</v>
      </c>
      <c r="I67" s="19">
        <f t="shared" si="12"/>
        <v>100</v>
      </c>
    </row>
    <row r="68" spans="1:9" ht="51.4" customHeight="1" x14ac:dyDescent="0.25">
      <c r="A68" s="38" t="s">
        <v>16</v>
      </c>
      <c r="B68" s="4" t="s">
        <v>8</v>
      </c>
      <c r="C68" s="4" t="s">
        <v>13</v>
      </c>
      <c r="D68" s="4" t="s">
        <v>71</v>
      </c>
      <c r="E68" s="4" t="s">
        <v>77</v>
      </c>
      <c r="F68" s="4" t="s">
        <v>17</v>
      </c>
      <c r="G68" s="22">
        <v>472.17</v>
      </c>
      <c r="H68" s="23">
        <v>472.17</v>
      </c>
      <c r="I68" s="19">
        <f t="shared" si="12"/>
        <v>100</v>
      </c>
    </row>
    <row r="69" spans="1:9" ht="49.5" customHeight="1" x14ac:dyDescent="0.25">
      <c r="A69" s="38" t="s">
        <v>179</v>
      </c>
      <c r="B69" s="3" t="s">
        <v>8</v>
      </c>
      <c r="C69" s="3" t="s">
        <v>13</v>
      </c>
      <c r="D69" s="3" t="s">
        <v>71</v>
      </c>
      <c r="E69" s="3" t="s">
        <v>178</v>
      </c>
      <c r="F69" s="3"/>
      <c r="G69" s="24">
        <f>G70</f>
        <v>8189.28</v>
      </c>
      <c r="H69" s="24">
        <f>H70</f>
        <v>8187</v>
      </c>
      <c r="I69" s="19">
        <f t="shared" si="12"/>
        <v>99.972158724576516</v>
      </c>
    </row>
    <row r="70" spans="1:9" ht="51.4" customHeight="1" x14ac:dyDescent="0.25">
      <c r="A70" s="38" t="s">
        <v>16</v>
      </c>
      <c r="B70" s="4" t="s">
        <v>8</v>
      </c>
      <c r="C70" s="4" t="s">
        <v>13</v>
      </c>
      <c r="D70" s="4" t="s">
        <v>71</v>
      </c>
      <c r="E70" s="3" t="s">
        <v>178</v>
      </c>
      <c r="F70" s="4" t="s">
        <v>17</v>
      </c>
      <c r="G70" s="22">
        <v>8189.28</v>
      </c>
      <c r="H70" s="23">
        <v>8187</v>
      </c>
      <c r="I70" s="19">
        <f t="shared" si="12"/>
        <v>99.972158724576516</v>
      </c>
    </row>
    <row r="71" spans="1:9" ht="156.75" customHeight="1" x14ac:dyDescent="0.25">
      <c r="A71" s="45" t="s">
        <v>78</v>
      </c>
      <c r="B71" s="3" t="s">
        <v>8</v>
      </c>
      <c r="C71" s="3" t="s">
        <v>13</v>
      </c>
      <c r="D71" s="3" t="s">
        <v>71</v>
      </c>
      <c r="E71" s="3" t="s">
        <v>79</v>
      </c>
      <c r="F71" s="3"/>
      <c r="G71" s="24">
        <f>G72</f>
        <v>1569.01</v>
      </c>
      <c r="H71" s="24">
        <f>H72</f>
        <v>1569.01</v>
      </c>
      <c r="I71" s="19">
        <f t="shared" si="12"/>
        <v>100</v>
      </c>
    </row>
    <row r="72" spans="1:9" ht="51.4" customHeight="1" x14ac:dyDescent="0.25">
      <c r="A72" s="38" t="s">
        <v>16</v>
      </c>
      <c r="B72" s="4" t="s">
        <v>8</v>
      </c>
      <c r="C72" s="4" t="s">
        <v>13</v>
      </c>
      <c r="D72" s="4" t="s">
        <v>71</v>
      </c>
      <c r="E72" s="4" t="s">
        <v>79</v>
      </c>
      <c r="F72" s="4" t="s">
        <v>17</v>
      </c>
      <c r="G72" s="22">
        <v>1569.01</v>
      </c>
      <c r="H72" s="23">
        <v>1569.01</v>
      </c>
      <c r="I72" s="19">
        <f t="shared" si="12"/>
        <v>100</v>
      </c>
    </row>
    <row r="73" spans="1:9" s="1" customFormat="1" ht="82.5" customHeight="1" x14ac:dyDescent="0.25">
      <c r="A73" s="38" t="s">
        <v>181</v>
      </c>
      <c r="B73" s="4" t="s">
        <v>8</v>
      </c>
      <c r="C73" s="4" t="s">
        <v>13</v>
      </c>
      <c r="D73" s="4" t="s">
        <v>71</v>
      </c>
      <c r="E73" s="4" t="s">
        <v>180</v>
      </c>
      <c r="F73" s="4"/>
      <c r="G73" s="22">
        <f>G74</f>
        <v>2306.14</v>
      </c>
      <c r="H73" s="22">
        <f>H74</f>
        <v>2306.14</v>
      </c>
      <c r="I73" s="19">
        <f t="shared" ref="I73:I74" si="21">H73/G73*100</f>
        <v>100</v>
      </c>
    </row>
    <row r="74" spans="1:9" s="1" customFormat="1" ht="51.4" customHeight="1" x14ac:dyDescent="0.25">
      <c r="A74" s="38" t="s">
        <v>16</v>
      </c>
      <c r="B74" s="4" t="s">
        <v>8</v>
      </c>
      <c r="C74" s="4" t="s">
        <v>13</v>
      </c>
      <c r="D74" s="4" t="s">
        <v>71</v>
      </c>
      <c r="E74" s="4" t="s">
        <v>180</v>
      </c>
      <c r="F74" s="4" t="s">
        <v>17</v>
      </c>
      <c r="G74" s="22">
        <v>2306.14</v>
      </c>
      <c r="H74" s="23">
        <v>2306.14</v>
      </c>
      <c r="I74" s="19">
        <f t="shared" si="21"/>
        <v>100</v>
      </c>
    </row>
    <row r="75" spans="1:9" ht="34.15" customHeight="1" x14ac:dyDescent="0.25">
      <c r="A75" s="43" t="s">
        <v>80</v>
      </c>
      <c r="B75" s="2" t="s">
        <v>8</v>
      </c>
      <c r="C75" s="2" t="s">
        <v>13</v>
      </c>
      <c r="D75" s="2" t="s">
        <v>81</v>
      </c>
      <c r="E75" s="2"/>
      <c r="F75" s="2"/>
      <c r="G75" s="20">
        <f>G76</f>
        <v>10</v>
      </c>
      <c r="H75" s="20">
        <f>H76</f>
        <v>10</v>
      </c>
      <c r="I75" s="19">
        <f t="shared" ref="I75:I96" si="22">H75/G75*100</f>
        <v>100</v>
      </c>
    </row>
    <row r="76" spans="1:9" ht="34.5" customHeight="1" x14ac:dyDescent="0.25">
      <c r="A76" s="38" t="s">
        <v>82</v>
      </c>
      <c r="B76" s="3" t="s">
        <v>8</v>
      </c>
      <c r="C76" s="3" t="s">
        <v>13</v>
      </c>
      <c r="D76" s="3" t="s">
        <v>81</v>
      </c>
      <c r="E76" s="3" t="s">
        <v>83</v>
      </c>
      <c r="F76" s="3"/>
      <c r="G76" s="24">
        <f>G77</f>
        <v>10</v>
      </c>
      <c r="H76" s="24">
        <f>H77</f>
        <v>10</v>
      </c>
      <c r="I76" s="19">
        <f t="shared" si="22"/>
        <v>100</v>
      </c>
    </row>
    <row r="77" spans="1:9" ht="51.4" customHeight="1" x14ac:dyDescent="0.25">
      <c r="A77" s="38" t="s">
        <v>16</v>
      </c>
      <c r="B77" s="4" t="s">
        <v>8</v>
      </c>
      <c r="C77" s="4" t="s">
        <v>13</v>
      </c>
      <c r="D77" s="4" t="s">
        <v>81</v>
      </c>
      <c r="E77" s="4" t="s">
        <v>83</v>
      </c>
      <c r="F77" s="4" t="s">
        <v>17</v>
      </c>
      <c r="G77" s="22">
        <v>10</v>
      </c>
      <c r="H77" s="23">
        <v>10</v>
      </c>
      <c r="I77" s="19">
        <f t="shared" si="22"/>
        <v>100</v>
      </c>
    </row>
    <row r="78" spans="1:9" ht="34.15" customHeight="1" x14ac:dyDescent="0.25">
      <c r="A78" s="43" t="s">
        <v>84</v>
      </c>
      <c r="B78" s="2" t="s">
        <v>8</v>
      </c>
      <c r="C78" s="2" t="s">
        <v>85</v>
      </c>
      <c r="D78" s="2" t="s">
        <v>11</v>
      </c>
      <c r="E78" s="2"/>
      <c r="F78" s="2"/>
      <c r="G78" s="20">
        <f>G79+G92+G105</f>
        <v>19035.89</v>
      </c>
      <c r="H78" s="20">
        <f>H79+H92+H105</f>
        <v>15308.740000000002</v>
      </c>
      <c r="I78" s="19">
        <f t="shared" si="22"/>
        <v>80.420405875427946</v>
      </c>
    </row>
    <row r="79" spans="1:9" ht="17.100000000000001" customHeight="1" x14ac:dyDescent="0.25">
      <c r="A79" s="43" t="s">
        <v>86</v>
      </c>
      <c r="B79" s="2" t="s">
        <v>8</v>
      </c>
      <c r="C79" s="2" t="s">
        <v>85</v>
      </c>
      <c r="D79" s="2" t="s">
        <v>10</v>
      </c>
      <c r="E79" s="2"/>
      <c r="F79" s="2"/>
      <c r="G79" s="20">
        <f>G80+G82+G84+G86+G88+G90</f>
        <v>6396.4100000000008</v>
      </c>
      <c r="H79" s="20">
        <f>H80+H82+H84+H86+H88+H90</f>
        <v>2951.57</v>
      </c>
      <c r="I79" s="19">
        <f t="shared" si="22"/>
        <v>46.144165242690818</v>
      </c>
    </row>
    <row r="80" spans="1:9" ht="51.4" customHeight="1" x14ac:dyDescent="0.25">
      <c r="A80" s="38" t="s">
        <v>87</v>
      </c>
      <c r="B80" s="3" t="s">
        <v>8</v>
      </c>
      <c r="C80" s="3" t="s">
        <v>85</v>
      </c>
      <c r="D80" s="3" t="s">
        <v>10</v>
      </c>
      <c r="E80" s="3" t="s">
        <v>88</v>
      </c>
      <c r="F80" s="3"/>
      <c r="G80" s="24">
        <v>253</v>
      </c>
      <c r="H80" s="24">
        <v>253</v>
      </c>
      <c r="I80" s="19">
        <f t="shared" si="22"/>
        <v>100</v>
      </c>
    </row>
    <row r="81" spans="1:9" ht="19.5" customHeight="1" x14ac:dyDescent="0.25">
      <c r="A81" s="38" t="s">
        <v>36</v>
      </c>
      <c r="B81" s="4" t="s">
        <v>8</v>
      </c>
      <c r="C81" s="4" t="s">
        <v>85</v>
      </c>
      <c r="D81" s="4" t="s">
        <v>10</v>
      </c>
      <c r="E81" s="4" t="s">
        <v>88</v>
      </c>
      <c r="F81" s="4" t="s">
        <v>37</v>
      </c>
      <c r="G81" s="22">
        <f>G80</f>
        <v>253</v>
      </c>
      <c r="H81" s="23">
        <v>253</v>
      </c>
      <c r="I81" s="19">
        <f t="shared" si="22"/>
        <v>100</v>
      </c>
    </row>
    <row r="82" spans="1:9" ht="50.25" customHeight="1" x14ac:dyDescent="0.25">
      <c r="A82" s="38" t="s">
        <v>89</v>
      </c>
      <c r="B82" s="3" t="s">
        <v>8</v>
      </c>
      <c r="C82" s="3" t="s">
        <v>85</v>
      </c>
      <c r="D82" s="3" t="s">
        <v>10</v>
      </c>
      <c r="E82" s="3" t="s">
        <v>90</v>
      </c>
      <c r="F82" s="3"/>
      <c r="G82" s="24">
        <f>G83</f>
        <v>57.3</v>
      </c>
      <c r="H82" s="24">
        <f>H83</f>
        <v>57.3</v>
      </c>
      <c r="I82" s="19">
        <f t="shared" si="22"/>
        <v>100</v>
      </c>
    </row>
    <row r="83" spans="1:9" ht="19.5" customHeight="1" x14ac:dyDescent="0.25">
      <c r="A83" s="38" t="s">
        <v>36</v>
      </c>
      <c r="B83" s="4" t="s">
        <v>8</v>
      </c>
      <c r="C83" s="4" t="s">
        <v>85</v>
      </c>
      <c r="D83" s="4" t="s">
        <v>10</v>
      </c>
      <c r="E83" s="4" t="s">
        <v>90</v>
      </c>
      <c r="F83" s="4" t="s">
        <v>37</v>
      </c>
      <c r="G83" s="22">
        <v>57.3</v>
      </c>
      <c r="H83" s="23">
        <v>57.3</v>
      </c>
      <c r="I83" s="19">
        <f t="shared" si="22"/>
        <v>100</v>
      </c>
    </row>
    <row r="84" spans="1:9" s="1" customFormat="1" ht="51.4" customHeight="1" x14ac:dyDescent="0.25">
      <c r="A84" s="38" t="s">
        <v>91</v>
      </c>
      <c r="B84" s="4" t="s">
        <v>8</v>
      </c>
      <c r="C84" s="4" t="s">
        <v>85</v>
      </c>
      <c r="D84" s="4" t="s">
        <v>10</v>
      </c>
      <c r="E84" s="4" t="s">
        <v>161</v>
      </c>
      <c r="F84" s="4"/>
      <c r="G84" s="22">
        <f>2427.29</f>
        <v>2427.29</v>
      </c>
      <c r="H84" s="23">
        <v>0</v>
      </c>
      <c r="I84" s="19">
        <f t="shared" si="22"/>
        <v>0</v>
      </c>
    </row>
    <row r="85" spans="1:9" s="1" customFormat="1" ht="51.4" customHeight="1" x14ac:dyDescent="0.25">
      <c r="A85" s="38" t="s">
        <v>165</v>
      </c>
      <c r="B85" s="4" t="s">
        <v>8</v>
      </c>
      <c r="C85" s="4" t="s">
        <v>85</v>
      </c>
      <c r="D85" s="4" t="s">
        <v>10</v>
      </c>
      <c r="E85" s="4" t="s">
        <v>161</v>
      </c>
      <c r="F85" s="4" t="s">
        <v>162</v>
      </c>
      <c r="G85" s="22">
        <f>2427.29</f>
        <v>2427.29</v>
      </c>
      <c r="H85" s="23">
        <v>0</v>
      </c>
      <c r="I85" s="19">
        <f t="shared" si="22"/>
        <v>0</v>
      </c>
    </row>
    <row r="86" spans="1:9" s="1" customFormat="1" ht="51.4" customHeight="1" x14ac:dyDescent="0.25">
      <c r="A86" s="38" t="s">
        <v>91</v>
      </c>
      <c r="B86" s="4" t="s">
        <v>8</v>
      </c>
      <c r="C86" s="4" t="s">
        <v>85</v>
      </c>
      <c r="D86" s="4" t="s">
        <v>10</v>
      </c>
      <c r="E86" s="4" t="s">
        <v>160</v>
      </c>
      <c r="F86" s="4"/>
      <c r="G86" s="22">
        <f>1014.39</f>
        <v>1014.39</v>
      </c>
      <c r="H86" s="23">
        <v>0</v>
      </c>
      <c r="I86" s="19">
        <f t="shared" si="22"/>
        <v>0</v>
      </c>
    </row>
    <row r="87" spans="1:9" s="1" customFormat="1" ht="51.4" customHeight="1" x14ac:dyDescent="0.25">
      <c r="A87" s="38" t="s">
        <v>165</v>
      </c>
      <c r="B87" s="4" t="s">
        <v>8</v>
      </c>
      <c r="C87" s="4" t="s">
        <v>85</v>
      </c>
      <c r="D87" s="4" t="s">
        <v>10</v>
      </c>
      <c r="E87" s="4" t="s">
        <v>160</v>
      </c>
      <c r="F87" s="4" t="s">
        <v>162</v>
      </c>
      <c r="G87" s="22">
        <f>1014.39</f>
        <v>1014.39</v>
      </c>
      <c r="H87" s="23">
        <v>0</v>
      </c>
      <c r="I87" s="19">
        <f t="shared" si="22"/>
        <v>0</v>
      </c>
    </row>
    <row r="88" spans="1:9" ht="34.15" customHeight="1" x14ac:dyDescent="0.25">
      <c r="A88" s="38" t="s">
        <v>92</v>
      </c>
      <c r="B88" s="3" t="s">
        <v>8</v>
      </c>
      <c r="C88" s="3" t="s">
        <v>85</v>
      </c>
      <c r="D88" s="3" t="s">
        <v>10</v>
      </c>
      <c r="E88" s="3" t="s">
        <v>93</v>
      </c>
      <c r="F88" s="3"/>
      <c r="G88" s="24">
        <f>G89</f>
        <v>1307.54</v>
      </c>
      <c r="H88" s="21">
        <f>H89</f>
        <v>1304.3800000000001</v>
      </c>
      <c r="I88" s="19">
        <f t="shared" si="22"/>
        <v>99.758324793122981</v>
      </c>
    </row>
    <row r="89" spans="1:9" ht="51.4" customHeight="1" x14ac:dyDescent="0.25">
      <c r="A89" s="38" t="s">
        <v>16</v>
      </c>
      <c r="B89" s="4" t="s">
        <v>8</v>
      </c>
      <c r="C89" s="4" t="s">
        <v>85</v>
      </c>
      <c r="D89" s="4" t="s">
        <v>10</v>
      </c>
      <c r="E89" s="4" t="s">
        <v>93</v>
      </c>
      <c r="F89" s="4" t="s">
        <v>17</v>
      </c>
      <c r="G89" s="22">
        <v>1307.54</v>
      </c>
      <c r="H89" s="23">
        <v>1304.3800000000001</v>
      </c>
      <c r="I89" s="19">
        <f t="shared" si="22"/>
        <v>99.758324793122981</v>
      </c>
    </row>
    <row r="90" spans="1:9" ht="63.75" customHeight="1" x14ac:dyDescent="0.25">
      <c r="A90" s="38" t="s">
        <v>94</v>
      </c>
      <c r="B90" s="3" t="s">
        <v>8</v>
      </c>
      <c r="C90" s="3" t="s">
        <v>85</v>
      </c>
      <c r="D90" s="3" t="s">
        <v>10</v>
      </c>
      <c r="E90" s="3" t="s">
        <v>95</v>
      </c>
      <c r="F90" s="3"/>
      <c r="G90" s="24">
        <f>G91</f>
        <v>1336.89</v>
      </c>
      <c r="H90" s="24">
        <f>H91</f>
        <v>1336.89</v>
      </c>
      <c r="I90" s="19">
        <f t="shared" si="22"/>
        <v>100</v>
      </c>
    </row>
    <row r="91" spans="1:9" ht="51.4" customHeight="1" x14ac:dyDescent="0.25">
      <c r="A91" s="38" t="s">
        <v>16</v>
      </c>
      <c r="B91" s="4" t="s">
        <v>8</v>
      </c>
      <c r="C91" s="4" t="s">
        <v>85</v>
      </c>
      <c r="D91" s="4" t="s">
        <v>10</v>
      </c>
      <c r="E91" s="4" t="s">
        <v>95</v>
      </c>
      <c r="F91" s="4" t="s">
        <v>17</v>
      </c>
      <c r="G91" s="22">
        <v>1336.89</v>
      </c>
      <c r="H91" s="23">
        <v>1336.89</v>
      </c>
      <c r="I91" s="19">
        <f t="shared" si="22"/>
        <v>100</v>
      </c>
    </row>
    <row r="92" spans="1:9" ht="17.100000000000001" customHeight="1" x14ac:dyDescent="0.25">
      <c r="A92" s="43" t="s">
        <v>96</v>
      </c>
      <c r="B92" s="2" t="s">
        <v>8</v>
      </c>
      <c r="C92" s="2" t="s">
        <v>85</v>
      </c>
      <c r="D92" s="2" t="s">
        <v>59</v>
      </c>
      <c r="E92" s="2"/>
      <c r="F92" s="2"/>
      <c r="G92" s="20">
        <f>G93+G95+G97+G99+G101+G103</f>
        <v>914.20999999999992</v>
      </c>
      <c r="H92" s="20">
        <f>H93+H95+H97+H99+H101+H103</f>
        <v>892.56000000000006</v>
      </c>
      <c r="I92" s="19">
        <f t="shared" si="22"/>
        <v>97.631835136347249</v>
      </c>
    </row>
    <row r="93" spans="1:9" ht="81" customHeight="1" x14ac:dyDescent="0.25">
      <c r="A93" s="38" t="s">
        <v>97</v>
      </c>
      <c r="B93" s="3" t="s">
        <v>8</v>
      </c>
      <c r="C93" s="3" t="s">
        <v>85</v>
      </c>
      <c r="D93" s="3" t="s">
        <v>59</v>
      </c>
      <c r="E93" s="3" t="s">
        <v>98</v>
      </c>
      <c r="F93" s="3"/>
      <c r="G93" s="24">
        <f>G94</f>
        <v>124.86</v>
      </c>
      <c r="H93" s="24">
        <f>H94</f>
        <v>124.86</v>
      </c>
      <c r="I93" s="19">
        <f t="shared" si="22"/>
        <v>100</v>
      </c>
    </row>
    <row r="94" spans="1:9" ht="16.5" customHeight="1" x14ac:dyDescent="0.25">
      <c r="A94" s="38" t="s">
        <v>36</v>
      </c>
      <c r="B94" s="4" t="s">
        <v>8</v>
      </c>
      <c r="C94" s="4" t="s">
        <v>85</v>
      </c>
      <c r="D94" s="4" t="s">
        <v>59</v>
      </c>
      <c r="E94" s="4" t="s">
        <v>98</v>
      </c>
      <c r="F94" s="4" t="s">
        <v>37</v>
      </c>
      <c r="G94" s="22">
        <v>124.86</v>
      </c>
      <c r="H94" s="23">
        <v>124.86</v>
      </c>
      <c r="I94" s="19">
        <f t="shared" si="22"/>
        <v>100</v>
      </c>
    </row>
    <row r="95" spans="1:9" ht="54" customHeight="1" x14ac:dyDescent="0.25">
      <c r="A95" s="38" t="s">
        <v>99</v>
      </c>
      <c r="B95" s="3" t="s">
        <v>8</v>
      </c>
      <c r="C95" s="3" t="s">
        <v>85</v>
      </c>
      <c r="D95" s="3" t="s">
        <v>59</v>
      </c>
      <c r="E95" s="3" t="s">
        <v>100</v>
      </c>
      <c r="F95" s="3"/>
      <c r="G95" s="24">
        <f>G96</f>
        <v>121.6</v>
      </c>
      <c r="H95" s="24">
        <f>H96</f>
        <v>117.62</v>
      </c>
      <c r="I95" s="19">
        <f t="shared" si="22"/>
        <v>96.726973684210535</v>
      </c>
    </row>
    <row r="96" spans="1:9" ht="51.4" customHeight="1" x14ac:dyDescent="0.25">
      <c r="A96" s="38" t="s">
        <v>16</v>
      </c>
      <c r="B96" s="4" t="s">
        <v>8</v>
      </c>
      <c r="C96" s="4" t="s">
        <v>85</v>
      </c>
      <c r="D96" s="4" t="s">
        <v>59</v>
      </c>
      <c r="E96" s="4" t="s">
        <v>100</v>
      </c>
      <c r="F96" s="4" t="s">
        <v>17</v>
      </c>
      <c r="G96" s="22">
        <v>121.6</v>
      </c>
      <c r="H96" s="23">
        <v>117.62</v>
      </c>
      <c r="I96" s="19">
        <f t="shared" si="22"/>
        <v>96.726973684210535</v>
      </c>
    </row>
    <row r="97" spans="1:9" s="1" customFormat="1" ht="32.25" customHeight="1" x14ac:dyDescent="0.25">
      <c r="A97" s="38" t="s">
        <v>183</v>
      </c>
      <c r="B97" s="4" t="s">
        <v>8</v>
      </c>
      <c r="C97" s="4" t="s">
        <v>85</v>
      </c>
      <c r="D97" s="4" t="s">
        <v>59</v>
      </c>
      <c r="E97" s="4" t="s">
        <v>182</v>
      </c>
      <c r="F97" s="4"/>
      <c r="G97" s="22">
        <f>G98</f>
        <v>76.25</v>
      </c>
      <c r="H97" s="22">
        <f>H98</f>
        <v>76.25</v>
      </c>
      <c r="I97" s="19"/>
    </row>
    <row r="98" spans="1:9" s="1" customFormat="1" ht="51.4" customHeight="1" x14ac:dyDescent="0.25">
      <c r="A98" s="38" t="s">
        <v>16</v>
      </c>
      <c r="B98" s="4" t="s">
        <v>8</v>
      </c>
      <c r="C98" s="4" t="s">
        <v>85</v>
      </c>
      <c r="D98" s="4" t="s">
        <v>59</v>
      </c>
      <c r="E98" s="4" t="s">
        <v>182</v>
      </c>
      <c r="F98" s="4" t="s">
        <v>17</v>
      </c>
      <c r="G98" s="22">
        <v>76.25</v>
      </c>
      <c r="H98" s="23">
        <v>76.25</v>
      </c>
      <c r="I98" s="19"/>
    </row>
    <row r="99" spans="1:9" ht="96.75" customHeight="1" x14ac:dyDescent="0.25">
      <c r="A99" s="38" t="s">
        <v>101</v>
      </c>
      <c r="B99" s="3" t="s">
        <v>8</v>
      </c>
      <c r="C99" s="3" t="s">
        <v>85</v>
      </c>
      <c r="D99" s="3" t="s">
        <v>59</v>
      </c>
      <c r="E99" s="3" t="s">
        <v>102</v>
      </c>
      <c r="F99" s="3"/>
      <c r="G99" s="24">
        <f>G100</f>
        <v>527.58000000000004</v>
      </c>
      <c r="H99" s="24">
        <f>H100</f>
        <v>520.57000000000005</v>
      </c>
      <c r="I99" s="19">
        <f t="shared" ref="I99:I107" si="23">H99/G99*100</f>
        <v>98.671291557678458</v>
      </c>
    </row>
    <row r="100" spans="1:9" ht="51.4" customHeight="1" x14ac:dyDescent="0.25">
      <c r="A100" s="38" t="s">
        <v>16</v>
      </c>
      <c r="B100" s="4" t="s">
        <v>8</v>
      </c>
      <c r="C100" s="4" t="s">
        <v>85</v>
      </c>
      <c r="D100" s="4" t="s">
        <v>59</v>
      </c>
      <c r="E100" s="4" t="s">
        <v>102</v>
      </c>
      <c r="F100" s="4" t="s">
        <v>17</v>
      </c>
      <c r="G100" s="22">
        <v>527.58000000000004</v>
      </c>
      <c r="H100" s="23">
        <v>520.57000000000005</v>
      </c>
      <c r="I100" s="19">
        <f t="shared" si="23"/>
        <v>98.671291557678458</v>
      </c>
    </row>
    <row r="101" spans="1:9" ht="51" customHeight="1" x14ac:dyDescent="0.25">
      <c r="A101" s="38" t="s">
        <v>103</v>
      </c>
      <c r="B101" s="3" t="s">
        <v>8</v>
      </c>
      <c r="C101" s="3" t="s">
        <v>85</v>
      </c>
      <c r="D101" s="3" t="s">
        <v>59</v>
      </c>
      <c r="E101" s="3" t="s">
        <v>104</v>
      </c>
      <c r="F101" s="3"/>
      <c r="G101" s="24">
        <f>G102</f>
        <v>20</v>
      </c>
      <c r="H101" s="24">
        <f>H102</f>
        <v>20</v>
      </c>
      <c r="I101" s="19">
        <f t="shared" si="23"/>
        <v>100</v>
      </c>
    </row>
    <row r="102" spans="1:9" ht="51.4" customHeight="1" x14ac:dyDescent="0.25">
      <c r="A102" s="38" t="s">
        <v>16</v>
      </c>
      <c r="B102" s="4" t="s">
        <v>8</v>
      </c>
      <c r="C102" s="4" t="s">
        <v>85</v>
      </c>
      <c r="D102" s="4" t="s">
        <v>59</v>
      </c>
      <c r="E102" s="4" t="s">
        <v>104</v>
      </c>
      <c r="F102" s="4" t="s">
        <v>17</v>
      </c>
      <c r="G102" s="22">
        <v>20</v>
      </c>
      <c r="H102" s="23">
        <v>20</v>
      </c>
      <c r="I102" s="19">
        <f t="shared" si="23"/>
        <v>100</v>
      </c>
    </row>
    <row r="103" spans="1:9" s="1" customFormat="1" ht="32.25" customHeight="1" x14ac:dyDescent="0.25">
      <c r="A103" s="38" t="s">
        <v>92</v>
      </c>
      <c r="B103" s="4" t="s">
        <v>8</v>
      </c>
      <c r="C103" s="4" t="s">
        <v>85</v>
      </c>
      <c r="D103" s="4" t="s">
        <v>59</v>
      </c>
      <c r="E103" s="4" t="s">
        <v>167</v>
      </c>
      <c r="F103" s="4"/>
      <c r="G103" s="22">
        <f>G104</f>
        <v>43.92</v>
      </c>
      <c r="H103" s="22">
        <f>H104</f>
        <v>33.26</v>
      </c>
      <c r="I103" s="19">
        <f t="shared" si="23"/>
        <v>75.728597449908918</v>
      </c>
    </row>
    <row r="104" spans="1:9" s="1" customFormat="1" ht="51.4" customHeight="1" x14ac:dyDescent="0.25">
      <c r="A104" s="38" t="s">
        <v>16</v>
      </c>
      <c r="B104" s="4" t="s">
        <v>8</v>
      </c>
      <c r="C104" s="4" t="s">
        <v>85</v>
      </c>
      <c r="D104" s="4" t="s">
        <v>59</v>
      </c>
      <c r="E104" s="4" t="s">
        <v>167</v>
      </c>
      <c r="F104" s="4" t="s">
        <v>17</v>
      </c>
      <c r="G104" s="22">
        <v>43.92</v>
      </c>
      <c r="H104" s="23">
        <v>33.26</v>
      </c>
      <c r="I104" s="19">
        <f t="shared" si="23"/>
        <v>75.728597449908918</v>
      </c>
    </row>
    <row r="105" spans="1:9" ht="17.100000000000001" customHeight="1" x14ac:dyDescent="0.25">
      <c r="A105" s="43" t="s">
        <v>105</v>
      </c>
      <c r="B105" s="2" t="s">
        <v>8</v>
      </c>
      <c r="C105" s="2" t="s">
        <v>85</v>
      </c>
      <c r="D105" s="2" t="s">
        <v>61</v>
      </c>
      <c r="E105" s="2"/>
      <c r="F105" s="2"/>
      <c r="G105" s="20">
        <f>G106+G108+G110+G112+G114+G116+G118+G120+G122+G124+G126</f>
        <v>11725.27</v>
      </c>
      <c r="H105" s="20">
        <f>H106+H108+H110+H112+H114+H116+H118+H120+H122+H124+H126</f>
        <v>11464.61</v>
      </c>
      <c r="I105" s="19">
        <f t="shared" si="23"/>
        <v>97.776938185645193</v>
      </c>
    </row>
    <row r="106" spans="1:9" ht="20.25" customHeight="1" x14ac:dyDescent="0.25">
      <c r="A106" s="38" t="s">
        <v>106</v>
      </c>
      <c r="B106" s="3" t="s">
        <v>8</v>
      </c>
      <c r="C106" s="3" t="s">
        <v>85</v>
      </c>
      <c r="D106" s="3" t="s">
        <v>61</v>
      </c>
      <c r="E106" s="3" t="s">
        <v>107</v>
      </c>
      <c r="F106" s="3"/>
      <c r="G106" s="24">
        <f>G107</f>
        <v>4202.29</v>
      </c>
      <c r="H106" s="24">
        <f>H107</f>
        <v>4006.5</v>
      </c>
      <c r="I106" s="19">
        <f t="shared" si="23"/>
        <v>95.340873666500883</v>
      </c>
    </row>
    <row r="107" spans="1:9" ht="51.4" customHeight="1" x14ac:dyDescent="0.25">
      <c r="A107" s="38" t="s">
        <v>16</v>
      </c>
      <c r="B107" s="4" t="s">
        <v>8</v>
      </c>
      <c r="C107" s="4" t="s">
        <v>85</v>
      </c>
      <c r="D107" s="4" t="s">
        <v>61</v>
      </c>
      <c r="E107" s="4" t="s">
        <v>107</v>
      </c>
      <c r="F107" s="4" t="s">
        <v>17</v>
      </c>
      <c r="G107" s="22">
        <v>4202.29</v>
      </c>
      <c r="H107" s="23">
        <v>4006.5</v>
      </c>
      <c r="I107" s="19">
        <f t="shared" si="23"/>
        <v>95.340873666500883</v>
      </c>
    </row>
    <row r="108" spans="1:9" s="1" customFormat="1" ht="18.75" customHeight="1" x14ac:dyDescent="0.25">
      <c r="A108" s="38" t="s">
        <v>185</v>
      </c>
      <c r="B108" s="4" t="s">
        <v>8</v>
      </c>
      <c r="C108" s="4" t="s">
        <v>85</v>
      </c>
      <c r="D108" s="4" t="s">
        <v>61</v>
      </c>
      <c r="E108" s="4" t="s">
        <v>184</v>
      </c>
      <c r="F108" s="4"/>
      <c r="G108" s="22">
        <f>G109</f>
        <v>350</v>
      </c>
      <c r="H108" s="22">
        <f>H109</f>
        <v>350</v>
      </c>
      <c r="I108" s="19">
        <f t="shared" ref="I108:I109" si="24">H108/G108*100</f>
        <v>100</v>
      </c>
    </row>
    <row r="109" spans="1:9" s="1" customFormat="1" ht="51.4" customHeight="1" x14ac:dyDescent="0.25">
      <c r="A109" s="38" t="s">
        <v>16</v>
      </c>
      <c r="B109" s="4" t="s">
        <v>8</v>
      </c>
      <c r="C109" s="4" t="s">
        <v>85</v>
      </c>
      <c r="D109" s="4" t="s">
        <v>61</v>
      </c>
      <c r="E109" s="4" t="s">
        <v>184</v>
      </c>
      <c r="F109" s="4" t="s">
        <v>17</v>
      </c>
      <c r="G109" s="22">
        <v>350</v>
      </c>
      <c r="H109" s="23">
        <v>350</v>
      </c>
      <c r="I109" s="19">
        <f t="shared" si="24"/>
        <v>100</v>
      </c>
    </row>
    <row r="110" spans="1:9" ht="34.15" customHeight="1" x14ac:dyDescent="0.25">
      <c r="A110" s="38" t="s">
        <v>108</v>
      </c>
      <c r="B110" s="3" t="s">
        <v>8</v>
      </c>
      <c r="C110" s="3" t="s">
        <v>85</v>
      </c>
      <c r="D110" s="3" t="s">
        <v>61</v>
      </c>
      <c r="E110" s="3" t="s">
        <v>109</v>
      </c>
      <c r="F110" s="3"/>
      <c r="G110" s="24">
        <f>G111</f>
        <v>180</v>
      </c>
      <c r="H110" s="24">
        <f>H111</f>
        <v>151.75</v>
      </c>
      <c r="I110" s="19">
        <f t="shared" ref="I110:I117" si="25">H110/G110*100</f>
        <v>84.305555555555557</v>
      </c>
    </row>
    <row r="111" spans="1:9" ht="51.4" customHeight="1" x14ac:dyDescent="0.25">
      <c r="A111" s="38" t="s">
        <v>16</v>
      </c>
      <c r="B111" s="4" t="s">
        <v>8</v>
      </c>
      <c r="C111" s="4" t="s">
        <v>85</v>
      </c>
      <c r="D111" s="4" t="s">
        <v>61</v>
      </c>
      <c r="E111" s="4" t="s">
        <v>109</v>
      </c>
      <c r="F111" s="4" t="s">
        <v>17</v>
      </c>
      <c r="G111" s="22">
        <v>180</v>
      </c>
      <c r="H111" s="23">
        <v>151.75</v>
      </c>
      <c r="I111" s="19">
        <f t="shared" si="25"/>
        <v>84.305555555555557</v>
      </c>
    </row>
    <row r="112" spans="1:9" ht="18.75" customHeight="1" x14ac:dyDescent="0.25">
      <c r="A112" s="38" t="s">
        <v>110</v>
      </c>
      <c r="B112" s="3" t="s">
        <v>8</v>
      </c>
      <c r="C112" s="3" t="s">
        <v>85</v>
      </c>
      <c r="D112" s="3" t="s">
        <v>61</v>
      </c>
      <c r="E112" s="3" t="s">
        <v>111</v>
      </c>
      <c r="F112" s="3"/>
      <c r="G112" s="24">
        <f>G113</f>
        <v>100.76</v>
      </c>
      <c r="H112" s="24">
        <f>H113</f>
        <v>82.21</v>
      </c>
      <c r="I112" s="19">
        <f t="shared" si="25"/>
        <v>81.58991663358475</v>
      </c>
    </row>
    <row r="113" spans="1:9" ht="51.4" customHeight="1" x14ac:dyDescent="0.25">
      <c r="A113" s="38" t="s">
        <v>16</v>
      </c>
      <c r="B113" s="4" t="s">
        <v>8</v>
      </c>
      <c r="C113" s="4" t="s">
        <v>85</v>
      </c>
      <c r="D113" s="4" t="s">
        <v>61</v>
      </c>
      <c r="E113" s="4" t="s">
        <v>111</v>
      </c>
      <c r="F113" s="4" t="s">
        <v>17</v>
      </c>
      <c r="G113" s="22">
        <v>100.76</v>
      </c>
      <c r="H113" s="23">
        <v>82.21</v>
      </c>
      <c r="I113" s="19">
        <f t="shared" si="25"/>
        <v>81.58991663358475</v>
      </c>
    </row>
    <row r="114" spans="1:9" ht="51.4" customHeight="1" x14ac:dyDescent="0.25">
      <c r="A114" s="38" t="s">
        <v>112</v>
      </c>
      <c r="B114" s="3" t="s">
        <v>8</v>
      </c>
      <c r="C114" s="3" t="s">
        <v>85</v>
      </c>
      <c r="D114" s="3" t="s">
        <v>61</v>
      </c>
      <c r="E114" s="3" t="s">
        <v>113</v>
      </c>
      <c r="F114" s="3"/>
      <c r="G114" s="24">
        <f>G115</f>
        <v>508</v>
      </c>
      <c r="H114" s="24">
        <f>H115</f>
        <v>499.33</v>
      </c>
      <c r="I114" s="19">
        <f t="shared" si="25"/>
        <v>98.293307086614163</v>
      </c>
    </row>
    <row r="115" spans="1:9" ht="51.4" customHeight="1" x14ac:dyDescent="0.25">
      <c r="A115" s="38" t="s">
        <v>16</v>
      </c>
      <c r="B115" s="4" t="s">
        <v>8</v>
      </c>
      <c r="C115" s="4" t="s">
        <v>85</v>
      </c>
      <c r="D115" s="4" t="s">
        <v>61</v>
      </c>
      <c r="E115" s="4" t="s">
        <v>113</v>
      </c>
      <c r="F115" s="4" t="s">
        <v>17</v>
      </c>
      <c r="G115" s="22">
        <v>508</v>
      </c>
      <c r="H115" s="23">
        <v>499.33</v>
      </c>
      <c r="I115" s="19">
        <f t="shared" si="25"/>
        <v>98.293307086614163</v>
      </c>
    </row>
    <row r="116" spans="1:9" ht="34.15" customHeight="1" x14ac:dyDescent="0.25">
      <c r="A116" s="38" t="s">
        <v>114</v>
      </c>
      <c r="B116" s="3" t="s">
        <v>8</v>
      </c>
      <c r="C116" s="3" t="s">
        <v>85</v>
      </c>
      <c r="D116" s="3" t="s">
        <v>61</v>
      </c>
      <c r="E116" s="3" t="s">
        <v>115</v>
      </c>
      <c r="F116" s="3"/>
      <c r="G116" s="24">
        <f>G117</f>
        <v>82.46</v>
      </c>
      <c r="H116" s="24">
        <f>H117</f>
        <v>75.489999999999995</v>
      </c>
      <c r="I116" s="19">
        <f t="shared" si="25"/>
        <v>91.547416929420322</v>
      </c>
    </row>
    <row r="117" spans="1:9" ht="51.4" customHeight="1" x14ac:dyDescent="0.25">
      <c r="A117" s="38" t="s">
        <v>16</v>
      </c>
      <c r="B117" s="4" t="s">
        <v>8</v>
      </c>
      <c r="C117" s="4" t="s">
        <v>85</v>
      </c>
      <c r="D117" s="4" t="s">
        <v>61</v>
      </c>
      <c r="E117" s="4" t="s">
        <v>115</v>
      </c>
      <c r="F117" s="4" t="s">
        <v>17</v>
      </c>
      <c r="G117" s="22">
        <v>82.46</v>
      </c>
      <c r="H117" s="23">
        <v>75.489999999999995</v>
      </c>
      <c r="I117" s="19">
        <f t="shared" si="25"/>
        <v>91.547416929420322</v>
      </c>
    </row>
    <row r="118" spans="1:9" s="1" customFormat="1" ht="51.4" customHeight="1" x14ac:dyDescent="0.25">
      <c r="A118" s="38" t="s">
        <v>187</v>
      </c>
      <c r="B118" s="4" t="s">
        <v>8</v>
      </c>
      <c r="C118" s="4" t="s">
        <v>85</v>
      </c>
      <c r="D118" s="4" t="s">
        <v>61</v>
      </c>
      <c r="E118" s="4" t="s">
        <v>186</v>
      </c>
      <c r="F118" s="4"/>
      <c r="G118" s="22">
        <f>G119</f>
        <v>350</v>
      </c>
      <c r="H118" s="22">
        <f>H119</f>
        <v>349.99</v>
      </c>
      <c r="I118" s="19">
        <f t="shared" ref="I118:I119" si="26">H118/G118*100</f>
        <v>99.997142857142862</v>
      </c>
    </row>
    <row r="119" spans="1:9" s="1" customFormat="1" ht="51.4" customHeight="1" x14ac:dyDescent="0.25">
      <c r="A119" s="38" t="s">
        <v>16</v>
      </c>
      <c r="B119" s="4" t="s">
        <v>8</v>
      </c>
      <c r="C119" s="4" t="s">
        <v>85</v>
      </c>
      <c r="D119" s="4" t="s">
        <v>61</v>
      </c>
      <c r="E119" s="4" t="s">
        <v>186</v>
      </c>
      <c r="F119" s="4" t="s">
        <v>17</v>
      </c>
      <c r="G119" s="22">
        <v>350</v>
      </c>
      <c r="H119" s="23">
        <v>349.99</v>
      </c>
      <c r="I119" s="19">
        <f t="shared" si="26"/>
        <v>99.997142857142862</v>
      </c>
    </row>
    <row r="120" spans="1:9" ht="34.15" customHeight="1" x14ac:dyDescent="0.25">
      <c r="A120" s="38" t="s">
        <v>116</v>
      </c>
      <c r="B120" s="3" t="s">
        <v>8</v>
      </c>
      <c r="C120" s="3" t="s">
        <v>85</v>
      </c>
      <c r="D120" s="3" t="s">
        <v>61</v>
      </c>
      <c r="E120" s="3" t="s">
        <v>117</v>
      </c>
      <c r="F120" s="3"/>
      <c r="G120" s="24">
        <f>G121</f>
        <v>76.92</v>
      </c>
      <c r="H120" s="24">
        <f>H121</f>
        <v>74.5</v>
      </c>
      <c r="I120" s="19">
        <f t="shared" ref="I120:I131" si="27">H120/G120*100</f>
        <v>96.853874154966206</v>
      </c>
    </row>
    <row r="121" spans="1:9" ht="51.4" customHeight="1" x14ac:dyDescent="0.25">
      <c r="A121" s="38" t="s">
        <v>16</v>
      </c>
      <c r="B121" s="4" t="s">
        <v>8</v>
      </c>
      <c r="C121" s="4" t="s">
        <v>85</v>
      </c>
      <c r="D121" s="4" t="s">
        <v>61</v>
      </c>
      <c r="E121" s="4" t="s">
        <v>117</v>
      </c>
      <c r="F121" s="4" t="s">
        <v>17</v>
      </c>
      <c r="G121" s="22">
        <v>76.92</v>
      </c>
      <c r="H121" s="23">
        <v>74.5</v>
      </c>
      <c r="I121" s="19">
        <f t="shared" si="27"/>
        <v>96.853874154966206</v>
      </c>
    </row>
    <row r="122" spans="1:9" ht="65.25" customHeight="1" x14ac:dyDescent="0.25">
      <c r="A122" s="38" t="s">
        <v>120</v>
      </c>
      <c r="B122" s="3" t="s">
        <v>8</v>
      </c>
      <c r="C122" s="3" t="s">
        <v>85</v>
      </c>
      <c r="D122" s="3" t="s">
        <v>61</v>
      </c>
      <c r="E122" s="3" t="s">
        <v>121</v>
      </c>
      <c r="F122" s="3"/>
      <c r="G122" s="24">
        <f>G123</f>
        <v>1052.6300000000001</v>
      </c>
      <c r="H122" s="24">
        <f>H123</f>
        <v>1052.6300000000001</v>
      </c>
      <c r="I122" s="19">
        <f t="shared" si="27"/>
        <v>100</v>
      </c>
    </row>
    <row r="123" spans="1:9" ht="51.4" customHeight="1" x14ac:dyDescent="0.25">
      <c r="A123" s="38" t="s">
        <v>16</v>
      </c>
      <c r="B123" s="4" t="s">
        <v>8</v>
      </c>
      <c r="C123" s="4" t="s">
        <v>85</v>
      </c>
      <c r="D123" s="4" t="s">
        <v>61</v>
      </c>
      <c r="E123" s="4" t="s">
        <v>121</v>
      </c>
      <c r="F123" s="4" t="s">
        <v>17</v>
      </c>
      <c r="G123" s="22">
        <v>1052.6300000000001</v>
      </c>
      <c r="H123" s="23">
        <v>1052.6300000000001</v>
      </c>
      <c r="I123" s="19">
        <f t="shared" si="27"/>
        <v>100</v>
      </c>
    </row>
    <row r="124" spans="1:9" ht="73.5" customHeight="1" x14ac:dyDescent="0.25">
      <c r="A124" s="38" t="s">
        <v>122</v>
      </c>
      <c r="B124" s="3" t="s">
        <v>8</v>
      </c>
      <c r="C124" s="3" t="s">
        <v>85</v>
      </c>
      <c r="D124" s="3" t="s">
        <v>61</v>
      </c>
      <c r="E124" s="3" t="s">
        <v>123</v>
      </c>
      <c r="F124" s="3"/>
      <c r="G124" s="24">
        <f>G125</f>
        <v>668.14</v>
      </c>
      <c r="H124" s="24">
        <f>H125</f>
        <v>668.14</v>
      </c>
      <c r="I124" s="19">
        <f t="shared" si="27"/>
        <v>100</v>
      </c>
    </row>
    <row r="125" spans="1:9" ht="51.4" customHeight="1" x14ac:dyDescent="0.25">
      <c r="A125" s="38" t="s">
        <v>16</v>
      </c>
      <c r="B125" s="4" t="s">
        <v>8</v>
      </c>
      <c r="C125" s="4" t="s">
        <v>85</v>
      </c>
      <c r="D125" s="4" t="s">
        <v>61</v>
      </c>
      <c r="E125" s="4" t="s">
        <v>123</v>
      </c>
      <c r="F125" s="4" t="s">
        <v>17</v>
      </c>
      <c r="G125" s="22">
        <v>668.14</v>
      </c>
      <c r="H125" s="23">
        <v>668.14</v>
      </c>
      <c r="I125" s="19">
        <f t="shared" si="27"/>
        <v>100</v>
      </c>
    </row>
    <row r="126" spans="1:9" ht="51.4" customHeight="1" x14ac:dyDescent="0.25">
      <c r="A126" s="38" t="s">
        <v>124</v>
      </c>
      <c r="B126" s="3" t="s">
        <v>8</v>
      </c>
      <c r="C126" s="3" t="s">
        <v>85</v>
      </c>
      <c r="D126" s="3" t="s">
        <v>61</v>
      </c>
      <c r="E126" s="3" t="s">
        <v>125</v>
      </c>
      <c r="F126" s="3"/>
      <c r="G126" s="24">
        <f>G127</f>
        <v>4154.07</v>
      </c>
      <c r="H126" s="24">
        <f>H127</f>
        <v>4154.07</v>
      </c>
      <c r="I126" s="19">
        <f t="shared" si="27"/>
        <v>100</v>
      </c>
    </row>
    <row r="127" spans="1:9" ht="51.4" customHeight="1" x14ac:dyDescent="0.25">
      <c r="A127" s="38" t="s">
        <v>16</v>
      </c>
      <c r="B127" s="4" t="s">
        <v>8</v>
      </c>
      <c r="C127" s="4" t="s">
        <v>85</v>
      </c>
      <c r="D127" s="4" t="s">
        <v>61</v>
      </c>
      <c r="E127" s="4" t="s">
        <v>125</v>
      </c>
      <c r="F127" s="4" t="s">
        <v>17</v>
      </c>
      <c r="G127" s="22">
        <v>4154.07</v>
      </c>
      <c r="H127" s="23">
        <v>4154.07</v>
      </c>
      <c r="I127" s="19">
        <f t="shared" si="27"/>
        <v>100</v>
      </c>
    </row>
    <row r="128" spans="1:9" ht="17.100000000000001" customHeight="1" x14ac:dyDescent="0.25">
      <c r="A128" s="43" t="s">
        <v>129</v>
      </c>
      <c r="B128" s="4" t="s">
        <v>8</v>
      </c>
      <c r="C128" s="4" t="s">
        <v>130</v>
      </c>
      <c r="D128" s="4" t="s">
        <v>11</v>
      </c>
      <c r="E128" s="4"/>
      <c r="F128" s="2"/>
      <c r="G128" s="20">
        <f>G129+G132</f>
        <v>302.63</v>
      </c>
      <c r="H128" s="20">
        <f>H129+H132</f>
        <v>302.63</v>
      </c>
      <c r="I128" s="19">
        <f t="shared" si="27"/>
        <v>100</v>
      </c>
    </row>
    <row r="129" spans="1:9" ht="51.4" customHeight="1" x14ac:dyDescent="0.25">
      <c r="A129" s="43" t="s">
        <v>131</v>
      </c>
      <c r="B129" s="2" t="s">
        <v>8</v>
      </c>
      <c r="C129" s="5" t="s">
        <v>130</v>
      </c>
      <c r="D129" s="5" t="s">
        <v>85</v>
      </c>
      <c r="E129" s="4"/>
      <c r="F129" s="2"/>
      <c r="G129" s="20">
        <f>G130</f>
        <v>38</v>
      </c>
      <c r="H129" s="20">
        <f>H130</f>
        <v>38</v>
      </c>
      <c r="I129" s="19">
        <f t="shared" si="27"/>
        <v>100</v>
      </c>
    </row>
    <row r="130" spans="1:9" s="1" customFormat="1" ht="34.5" customHeight="1" x14ac:dyDescent="0.25">
      <c r="A130" s="38" t="s">
        <v>14</v>
      </c>
      <c r="B130" s="2" t="s">
        <v>8</v>
      </c>
      <c r="C130" s="5" t="s">
        <v>130</v>
      </c>
      <c r="D130" s="5" t="s">
        <v>85</v>
      </c>
      <c r="E130" s="5" t="s">
        <v>15</v>
      </c>
      <c r="F130" s="3"/>
      <c r="G130" s="24">
        <f>G131</f>
        <v>38</v>
      </c>
      <c r="H130" s="24">
        <f>H131</f>
        <v>38</v>
      </c>
      <c r="I130" s="19">
        <f t="shared" si="27"/>
        <v>100</v>
      </c>
    </row>
    <row r="131" spans="1:9" s="1" customFormat="1" ht="51.4" customHeight="1" x14ac:dyDescent="0.25">
      <c r="A131" s="38" t="s">
        <v>16</v>
      </c>
      <c r="B131" s="5" t="s">
        <v>8</v>
      </c>
      <c r="C131" s="5" t="s">
        <v>130</v>
      </c>
      <c r="D131" s="5" t="s">
        <v>85</v>
      </c>
      <c r="E131" s="5" t="s">
        <v>15</v>
      </c>
      <c r="F131" s="4" t="s">
        <v>17</v>
      </c>
      <c r="G131" s="22">
        <v>38</v>
      </c>
      <c r="H131" s="23">
        <v>38</v>
      </c>
      <c r="I131" s="19">
        <f t="shared" si="27"/>
        <v>100</v>
      </c>
    </row>
    <row r="132" spans="1:9" ht="17.100000000000001" customHeight="1" x14ac:dyDescent="0.25">
      <c r="A132" s="43" t="s">
        <v>136</v>
      </c>
      <c r="B132" s="3" t="s">
        <v>8</v>
      </c>
      <c r="C132" s="3" t="s">
        <v>130</v>
      </c>
      <c r="D132" s="3" t="s">
        <v>130</v>
      </c>
      <c r="E132" s="3" t="s">
        <v>166</v>
      </c>
      <c r="F132" s="2"/>
      <c r="G132" s="20">
        <f>G133+G135</f>
        <v>264.63</v>
      </c>
      <c r="H132" s="20">
        <f>H133+H135</f>
        <v>264.63</v>
      </c>
      <c r="I132" s="19">
        <f t="shared" ref="I132" si="28">H132/G132*100</f>
        <v>100</v>
      </c>
    </row>
    <row r="133" spans="1:9" ht="57" customHeight="1" x14ac:dyDescent="0.25">
      <c r="A133" s="38" t="s">
        <v>137</v>
      </c>
      <c r="B133" s="4" t="s">
        <v>8</v>
      </c>
      <c r="C133" s="4" t="s">
        <v>130</v>
      </c>
      <c r="D133" s="4" t="s">
        <v>130</v>
      </c>
      <c r="E133" s="4" t="s">
        <v>166</v>
      </c>
      <c r="F133" s="3"/>
      <c r="G133" s="28">
        <f>G134</f>
        <v>10</v>
      </c>
      <c r="H133" s="28">
        <f>H134</f>
        <v>10</v>
      </c>
      <c r="I133" s="19">
        <f>H133/G133*100</f>
        <v>100</v>
      </c>
    </row>
    <row r="134" spans="1:9" ht="51.4" customHeight="1" x14ac:dyDescent="0.25">
      <c r="A134" s="38" t="s">
        <v>16</v>
      </c>
      <c r="B134" s="5" t="s">
        <v>8</v>
      </c>
      <c r="C134" s="5" t="s">
        <v>130</v>
      </c>
      <c r="D134" s="5" t="s">
        <v>130</v>
      </c>
      <c r="E134" s="5" t="s">
        <v>166</v>
      </c>
      <c r="F134" s="4" t="s">
        <v>17</v>
      </c>
      <c r="G134" s="29">
        <v>10</v>
      </c>
      <c r="H134" s="23">
        <v>10</v>
      </c>
      <c r="I134" s="19">
        <f>H134/G134*100</f>
        <v>100</v>
      </c>
    </row>
    <row r="135" spans="1:9" s="1" customFormat="1" ht="67.5" customHeight="1" x14ac:dyDescent="0.25">
      <c r="A135" s="38" t="s">
        <v>189</v>
      </c>
      <c r="B135" s="5" t="s">
        <v>8</v>
      </c>
      <c r="C135" s="5" t="s">
        <v>130</v>
      </c>
      <c r="D135" s="5" t="s">
        <v>130</v>
      </c>
      <c r="E135" s="5" t="s">
        <v>188</v>
      </c>
      <c r="F135" s="4"/>
      <c r="G135" s="29">
        <f>G136</f>
        <v>254.63</v>
      </c>
      <c r="H135" s="29">
        <f>H136</f>
        <v>254.63</v>
      </c>
      <c r="I135" s="19">
        <f t="shared" ref="I135:I136" si="29">H135/G135*100</f>
        <v>100</v>
      </c>
    </row>
    <row r="136" spans="1:9" s="1" customFormat="1" ht="51.4" customHeight="1" x14ac:dyDescent="0.25">
      <c r="A136" s="38" t="s">
        <v>16</v>
      </c>
      <c r="B136" s="5" t="s">
        <v>8</v>
      </c>
      <c r="C136" s="5" t="s">
        <v>130</v>
      </c>
      <c r="D136" s="5" t="s">
        <v>130</v>
      </c>
      <c r="E136" s="5" t="s">
        <v>188</v>
      </c>
      <c r="F136" s="4" t="s">
        <v>27</v>
      </c>
      <c r="G136" s="29">
        <v>254.63</v>
      </c>
      <c r="H136" s="23">
        <v>254.63</v>
      </c>
      <c r="I136" s="19">
        <f t="shared" si="29"/>
        <v>100</v>
      </c>
    </row>
    <row r="137" spans="1:9" ht="17.100000000000001" customHeight="1" x14ac:dyDescent="0.25">
      <c r="A137" s="43" t="s">
        <v>138</v>
      </c>
      <c r="B137" s="3" t="s">
        <v>8</v>
      </c>
      <c r="C137" s="3" t="s">
        <v>139</v>
      </c>
      <c r="D137" s="3" t="s">
        <v>10</v>
      </c>
      <c r="E137" s="3"/>
      <c r="F137" s="2"/>
      <c r="G137" s="18">
        <f>G138</f>
        <v>466.4</v>
      </c>
      <c r="H137" s="18">
        <f t="shared" ref="H137" si="30">H138</f>
        <v>466.4</v>
      </c>
      <c r="I137" s="19">
        <f t="shared" ref="I137:I172" si="31">H137/G137*100</f>
        <v>100</v>
      </c>
    </row>
    <row r="138" spans="1:9" ht="17.100000000000001" customHeight="1" x14ac:dyDescent="0.25">
      <c r="A138" s="43" t="s">
        <v>140</v>
      </c>
      <c r="B138" s="4" t="s">
        <v>8</v>
      </c>
      <c r="C138" s="4" t="s">
        <v>139</v>
      </c>
      <c r="D138" s="4" t="s">
        <v>10</v>
      </c>
      <c r="E138" s="4"/>
      <c r="F138" s="2"/>
      <c r="G138" s="18">
        <f>G139</f>
        <v>466.4</v>
      </c>
      <c r="H138" s="18">
        <f t="shared" ref="H138" si="32">H139</f>
        <v>466.4</v>
      </c>
      <c r="I138" s="19">
        <f t="shared" si="31"/>
        <v>100</v>
      </c>
    </row>
    <row r="139" spans="1:9" ht="51.4" customHeight="1" x14ac:dyDescent="0.25">
      <c r="A139" s="38" t="s">
        <v>141</v>
      </c>
      <c r="B139" s="2" t="s">
        <v>8</v>
      </c>
      <c r="C139" s="2" t="s">
        <v>139</v>
      </c>
      <c r="D139" s="2" t="s">
        <v>11</v>
      </c>
      <c r="E139" s="2"/>
      <c r="F139" s="3"/>
      <c r="G139" s="28">
        <f>G140</f>
        <v>466.4</v>
      </c>
      <c r="H139" s="28">
        <f>H140</f>
        <v>466.4</v>
      </c>
      <c r="I139" s="19">
        <f t="shared" si="31"/>
        <v>100</v>
      </c>
    </row>
    <row r="140" spans="1:9" ht="51.4" customHeight="1" x14ac:dyDescent="0.25">
      <c r="A140" s="38" t="s">
        <v>16</v>
      </c>
      <c r="B140" s="2" t="s">
        <v>8</v>
      </c>
      <c r="C140" s="2" t="s">
        <v>139</v>
      </c>
      <c r="D140" s="2" t="s">
        <v>10</v>
      </c>
      <c r="E140" s="4" t="s">
        <v>163</v>
      </c>
      <c r="F140" s="4" t="s">
        <v>17</v>
      </c>
      <c r="G140" s="30">
        <v>466.4</v>
      </c>
      <c r="H140" s="23">
        <v>466.4</v>
      </c>
      <c r="I140" s="19">
        <f t="shared" si="31"/>
        <v>100</v>
      </c>
    </row>
    <row r="141" spans="1:9" ht="17.100000000000001" customHeight="1" x14ac:dyDescent="0.25">
      <c r="A141" s="43" t="s">
        <v>144</v>
      </c>
      <c r="B141" s="3" t="s">
        <v>8</v>
      </c>
      <c r="C141" s="3" t="s">
        <v>145</v>
      </c>
      <c r="D141" s="3" t="s">
        <v>10</v>
      </c>
      <c r="E141" s="3"/>
      <c r="F141" s="2"/>
      <c r="G141" s="18">
        <f t="shared" ref="G141:H143" si="33">G142</f>
        <v>534.22</v>
      </c>
      <c r="H141" s="18">
        <f t="shared" si="33"/>
        <v>534.22</v>
      </c>
      <c r="I141" s="19">
        <f t="shared" si="31"/>
        <v>100</v>
      </c>
    </row>
    <row r="142" spans="1:9" ht="17.100000000000001" customHeight="1" x14ac:dyDescent="0.25">
      <c r="A142" s="43" t="s">
        <v>146</v>
      </c>
      <c r="B142" s="4" t="s">
        <v>8</v>
      </c>
      <c r="C142" s="4" t="s">
        <v>145</v>
      </c>
      <c r="D142" s="4" t="s">
        <v>10</v>
      </c>
      <c r="E142" s="3" t="s">
        <v>148</v>
      </c>
      <c r="F142" s="2"/>
      <c r="G142" s="18">
        <f t="shared" si="33"/>
        <v>534.22</v>
      </c>
      <c r="H142" s="18">
        <f t="shared" si="33"/>
        <v>534.22</v>
      </c>
      <c r="I142" s="19">
        <f t="shared" si="31"/>
        <v>100</v>
      </c>
    </row>
    <row r="143" spans="1:9" ht="34.15" customHeight="1" x14ac:dyDescent="0.25">
      <c r="A143" s="38" t="s">
        <v>147</v>
      </c>
      <c r="B143" s="5" t="s">
        <v>8</v>
      </c>
      <c r="C143" s="5" t="s">
        <v>145</v>
      </c>
      <c r="D143" s="5" t="s">
        <v>11</v>
      </c>
      <c r="E143" s="5"/>
      <c r="F143" s="3"/>
      <c r="G143" s="28">
        <f t="shared" si="33"/>
        <v>534.22</v>
      </c>
      <c r="H143" s="28">
        <f t="shared" si="33"/>
        <v>534.22</v>
      </c>
      <c r="I143" s="19">
        <f t="shared" si="31"/>
        <v>100</v>
      </c>
    </row>
    <row r="144" spans="1:9" ht="34.15" customHeight="1" x14ac:dyDescent="0.25">
      <c r="A144" s="38" t="s">
        <v>52</v>
      </c>
      <c r="B144" s="5" t="s">
        <v>8</v>
      </c>
      <c r="C144" s="5" t="s">
        <v>145</v>
      </c>
      <c r="D144" s="5" t="s">
        <v>10</v>
      </c>
      <c r="E144" s="5" t="s">
        <v>148</v>
      </c>
      <c r="F144" s="4" t="s">
        <v>53</v>
      </c>
      <c r="G144" s="30">
        <v>534.22</v>
      </c>
      <c r="H144" s="23">
        <v>534.22</v>
      </c>
      <c r="I144" s="19">
        <f t="shared" si="31"/>
        <v>100</v>
      </c>
    </row>
    <row r="145" spans="1:9" ht="17.100000000000001" customHeight="1" x14ac:dyDescent="0.25">
      <c r="A145" s="47" t="s">
        <v>149</v>
      </c>
      <c r="B145" s="6" t="s">
        <v>8</v>
      </c>
      <c r="C145" s="6" t="s">
        <v>43</v>
      </c>
      <c r="D145" s="6" t="s">
        <v>11</v>
      </c>
      <c r="E145" s="7"/>
      <c r="F145" s="8"/>
      <c r="G145" s="20">
        <v>80</v>
      </c>
      <c r="H145" s="31">
        <v>80</v>
      </c>
      <c r="I145" s="32">
        <f t="shared" si="31"/>
        <v>100</v>
      </c>
    </row>
    <row r="146" spans="1:9" ht="17.100000000000001" customHeight="1" x14ac:dyDescent="0.25">
      <c r="A146" s="47" t="s">
        <v>150</v>
      </c>
      <c r="B146" s="7" t="s">
        <v>8</v>
      </c>
      <c r="C146" s="7" t="s">
        <v>43</v>
      </c>
      <c r="D146" s="7" t="s">
        <v>11</v>
      </c>
      <c r="E146" s="7" t="s">
        <v>152</v>
      </c>
      <c r="F146" s="8"/>
      <c r="G146" s="20">
        <v>80</v>
      </c>
      <c r="H146" s="31">
        <v>80</v>
      </c>
      <c r="I146" s="32">
        <f t="shared" si="31"/>
        <v>100</v>
      </c>
    </row>
    <row r="147" spans="1:9" ht="36.75" customHeight="1" x14ac:dyDescent="0.25">
      <c r="A147" s="44" t="s">
        <v>151</v>
      </c>
      <c r="B147" s="5" t="s">
        <v>8</v>
      </c>
      <c r="C147" s="5" t="s">
        <v>43</v>
      </c>
      <c r="D147" s="5" t="s">
        <v>11</v>
      </c>
      <c r="E147" s="5" t="s">
        <v>152</v>
      </c>
      <c r="F147" s="3"/>
      <c r="G147" s="28">
        <v>80</v>
      </c>
      <c r="H147" s="21">
        <v>80</v>
      </c>
      <c r="I147" s="19">
        <f t="shared" si="31"/>
        <v>100</v>
      </c>
    </row>
    <row r="148" spans="1:9" s="1" customFormat="1" ht="51.4" customHeight="1" x14ac:dyDescent="0.25">
      <c r="A148" s="44" t="s">
        <v>16</v>
      </c>
      <c r="B148" s="5" t="s">
        <v>8</v>
      </c>
      <c r="C148" s="5" t="s">
        <v>43</v>
      </c>
      <c r="D148" s="5" t="s">
        <v>59</v>
      </c>
      <c r="E148" s="5" t="s">
        <v>152</v>
      </c>
      <c r="F148" s="4" t="s">
        <v>17</v>
      </c>
      <c r="G148" s="30">
        <v>80</v>
      </c>
      <c r="H148" s="21">
        <v>80</v>
      </c>
      <c r="I148" s="19">
        <f t="shared" si="31"/>
        <v>100</v>
      </c>
    </row>
    <row r="149" spans="1:9" s="1" customFormat="1" ht="25.5" customHeight="1" x14ac:dyDescent="0.25">
      <c r="A149" s="48" t="s">
        <v>158</v>
      </c>
      <c r="B149" s="6" t="s">
        <v>8</v>
      </c>
      <c r="C149" s="6" t="s">
        <v>11</v>
      </c>
      <c r="D149" s="6" t="s">
        <v>11</v>
      </c>
      <c r="E149" s="35"/>
      <c r="F149" s="36"/>
      <c r="G149" s="37">
        <f>G150+G162</f>
        <v>11769.529999999999</v>
      </c>
      <c r="H149" s="37">
        <f>H150+H162</f>
        <v>11726.74</v>
      </c>
      <c r="I149" s="19">
        <f t="shared" si="31"/>
        <v>99.636434080205419</v>
      </c>
    </row>
    <row r="150" spans="1:9" s="1" customFormat="1" ht="22.5" customHeight="1" x14ac:dyDescent="0.25">
      <c r="A150" s="43" t="s">
        <v>138</v>
      </c>
      <c r="B150" s="3" t="s">
        <v>8</v>
      </c>
      <c r="C150" s="3" t="s">
        <v>139</v>
      </c>
      <c r="D150" s="3" t="s">
        <v>10</v>
      </c>
      <c r="E150" s="3"/>
      <c r="F150" s="2"/>
      <c r="G150" s="18">
        <f>G151</f>
        <v>11721.189999999999</v>
      </c>
      <c r="H150" s="18">
        <f t="shared" ref="H150" si="34">H151</f>
        <v>11678.4</v>
      </c>
      <c r="I150" s="19">
        <f t="shared" si="31"/>
        <v>99.634934678134229</v>
      </c>
    </row>
    <row r="151" spans="1:9" s="1" customFormat="1" ht="19.5" customHeight="1" x14ac:dyDescent="0.25">
      <c r="A151" s="43" t="s">
        <v>140</v>
      </c>
      <c r="B151" s="4" t="s">
        <v>8</v>
      </c>
      <c r="C151" s="4" t="s">
        <v>139</v>
      </c>
      <c r="D151" s="4" t="s">
        <v>10</v>
      </c>
      <c r="E151" s="4"/>
      <c r="F151" s="2"/>
      <c r="G151" s="18">
        <f>G152</f>
        <v>11721.189999999999</v>
      </c>
      <c r="H151" s="18">
        <f t="shared" ref="H151" si="35">H152</f>
        <v>11678.4</v>
      </c>
      <c r="I151" s="19">
        <f t="shared" si="31"/>
        <v>99.634934678134229</v>
      </c>
    </row>
    <row r="152" spans="1:9" s="1" customFormat="1" ht="31.5" customHeight="1" x14ac:dyDescent="0.25">
      <c r="A152" s="38" t="s">
        <v>132</v>
      </c>
      <c r="B152" s="2" t="s">
        <v>8</v>
      </c>
      <c r="C152" s="2" t="s">
        <v>139</v>
      </c>
      <c r="D152" s="2" t="s">
        <v>11</v>
      </c>
      <c r="E152" s="2"/>
      <c r="F152" s="3"/>
      <c r="G152" s="9">
        <f>G153+G157+G160</f>
        <v>11721.189999999999</v>
      </c>
      <c r="H152" s="9">
        <f>H153+H157+H160</f>
        <v>11678.4</v>
      </c>
      <c r="I152" s="19">
        <f t="shared" si="31"/>
        <v>99.634934678134229</v>
      </c>
    </row>
    <row r="153" spans="1:9" s="1" customFormat="1" ht="36" customHeight="1" x14ac:dyDescent="0.25">
      <c r="A153" s="38" t="s">
        <v>134</v>
      </c>
      <c r="B153" s="4" t="s">
        <v>8</v>
      </c>
      <c r="C153" s="4" t="s">
        <v>139</v>
      </c>
      <c r="D153" s="4" t="s">
        <v>10</v>
      </c>
      <c r="E153" s="4" t="s">
        <v>133</v>
      </c>
      <c r="F153" s="3"/>
      <c r="G153" s="28">
        <f>G154+G155+G156</f>
        <v>5345.54</v>
      </c>
      <c r="H153" s="28">
        <f>H154+H155+H156</f>
        <v>5336.3899999999994</v>
      </c>
      <c r="I153" s="19">
        <f t="shared" si="31"/>
        <v>99.828829267015109</v>
      </c>
    </row>
    <row r="154" spans="1:9" s="1" customFormat="1" ht="62.25" customHeight="1" x14ac:dyDescent="0.25">
      <c r="A154" s="38" t="s">
        <v>26</v>
      </c>
      <c r="B154" s="5" t="s">
        <v>8</v>
      </c>
      <c r="C154" s="5" t="s">
        <v>139</v>
      </c>
      <c r="D154" s="5" t="s">
        <v>10</v>
      </c>
      <c r="E154" s="4" t="s">
        <v>133</v>
      </c>
      <c r="F154" s="4" t="s">
        <v>27</v>
      </c>
      <c r="G154" s="30">
        <v>2529.4499999999998</v>
      </c>
      <c r="H154" s="21">
        <v>2529.12</v>
      </c>
      <c r="I154" s="19">
        <f t="shared" si="31"/>
        <v>99.986953685583828</v>
      </c>
    </row>
    <row r="155" spans="1:9" s="1" customFormat="1" ht="51.4" customHeight="1" x14ac:dyDescent="0.25">
      <c r="A155" s="38" t="s">
        <v>16</v>
      </c>
      <c r="B155" s="3" t="s">
        <v>8</v>
      </c>
      <c r="C155" s="3" t="s">
        <v>139</v>
      </c>
      <c r="D155" s="3" t="s">
        <v>10</v>
      </c>
      <c r="E155" s="3" t="s">
        <v>133</v>
      </c>
      <c r="F155" s="4" t="s">
        <v>17</v>
      </c>
      <c r="G155" s="30">
        <v>2753.15</v>
      </c>
      <c r="H155" s="21">
        <v>2744.33</v>
      </c>
      <c r="I155" s="19">
        <f t="shared" si="31"/>
        <v>99.679639685451207</v>
      </c>
    </row>
    <row r="156" spans="1:9" s="1" customFormat="1" ht="21" customHeight="1" x14ac:dyDescent="0.25">
      <c r="A156" s="38" t="s">
        <v>18</v>
      </c>
      <c r="B156" s="4" t="s">
        <v>8</v>
      </c>
      <c r="C156" s="4" t="s">
        <v>139</v>
      </c>
      <c r="D156" s="4" t="s">
        <v>10</v>
      </c>
      <c r="E156" s="4" t="s">
        <v>133</v>
      </c>
      <c r="F156" s="4" t="s">
        <v>19</v>
      </c>
      <c r="G156" s="30">
        <v>62.94</v>
      </c>
      <c r="H156" s="21">
        <v>62.94</v>
      </c>
      <c r="I156" s="19">
        <f t="shared" si="31"/>
        <v>100</v>
      </c>
    </row>
    <row r="157" spans="1:9" s="1" customFormat="1" ht="141.75" x14ac:dyDescent="0.25">
      <c r="A157" s="45" t="s">
        <v>142</v>
      </c>
      <c r="B157" s="4" t="s">
        <v>8</v>
      </c>
      <c r="C157" s="4" t="s">
        <v>139</v>
      </c>
      <c r="D157" s="4" t="s">
        <v>10</v>
      </c>
      <c r="E157" s="4" t="s">
        <v>135</v>
      </c>
      <c r="F157" s="3"/>
      <c r="G157" s="30">
        <f>G158+G159</f>
        <v>1463.25</v>
      </c>
      <c r="H157" s="21">
        <f>H158+H159</f>
        <v>1429.6100000000001</v>
      </c>
      <c r="I157" s="19">
        <f t="shared" si="31"/>
        <v>97.701008030070057</v>
      </c>
    </row>
    <row r="158" spans="1:9" s="1" customFormat="1" ht="56.25" customHeight="1" x14ac:dyDescent="0.25">
      <c r="A158" s="38" t="s">
        <v>26</v>
      </c>
      <c r="B158" s="4" t="s">
        <v>8</v>
      </c>
      <c r="C158" s="4" t="s">
        <v>139</v>
      </c>
      <c r="D158" s="4" t="s">
        <v>10</v>
      </c>
      <c r="E158" s="4" t="s">
        <v>135</v>
      </c>
      <c r="F158" s="4" t="s">
        <v>27</v>
      </c>
      <c r="G158" s="30">
        <v>775.55</v>
      </c>
      <c r="H158" s="21">
        <v>747.44</v>
      </c>
      <c r="I158" s="19">
        <f t="shared" si="31"/>
        <v>96.375475469021993</v>
      </c>
    </row>
    <row r="159" spans="1:9" s="1" customFormat="1" ht="51.4" customHeight="1" x14ac:dyDescent="0.25">
      <c r="A159" s="38" t="s">
        <v>16</v>
      </c>
      <c r="B159" s="3" t="s">
        <v>8</v>
      </c>
      <c r="C159" s="3" t="s">
        <v>139</v>
      </c>
      <c r="D159" s="3" t="s">
        <v>10</v>
      </c>
      <c r="E159" s="3" t="s">
        <v>135</v>
      </c>
      <c r="F159" s="4" t="s">
        <v>17</v>
      </c>
      <c r="G159" s="30">
        <v>687.7</v>
      </c>
      <c r="H159" s="21">
        <v>682.17</v>
      </c>
      <c r="I159" s="19">
        <f t="shared" si="31"/>
        <v>99.195870292278599</v>
      </c>
    </row>
    <row r="160" spans="1:9" s="1" customFormat="1" ht="123.75" customHeight="1" x14ac:dyDescent="0.25">
      <c r="A160" s="38" t="s">
        <v>164</v>
      </c>
      <c r="B160" s="4" t="s">
        <v>8</v>
      </c>
      <c r="C160" s="4" t="s">
        <v>139</v>
      </c>
      <c r="D160" s="4" t="s">
        <v>10</v>
      </c>
      <c r="E160" s="4" t="s">
        <v>143</v>
      </c>
      <c r="F160" s="3"/>
      <c r="G160" s="28">
        <f>G161</f>
        <v>4912.3999999999996</v>
      </c>
      <c r="H160" s="28">
        <f>H161</f>
        <v>4912.3999999999996</v>
      </c>
      <c r="I160" s="19">
        <f t="shared" si="31"/>
        <v>100</v>
      </c>
    </row>
    <row r="161" spans="1:9" s="1" customFormat="1" ht="95.25" customHeight="1" x14ac:dyDescent="0.25">
      <c r="A161" s="38" t="s">
        <v>26</v>
      </c>
      <c r="B161" s="4" t="s">
        <v>8</v>
      </c>
      <c r="C161" s="4" t="s">
        <v>139</v>
      </c>
      <c r="D161" s="4" t="s">
        <v>10</v>
      </c>
      <c r="E161" s="4" t="s">
        <v>143</v>
      </c>
      <c r="F161" s="4" t="s">
        <v>27</v>
      </c>
      <c r="G161" s="30">
        <v>4912.3999999999996</v>
      </c>
      <c r="H161" s="21">
        <v>4912.3999999999996</v>
      </c>
      <c r="I161" s="19">
        <f t="shared" si="31"/>
        <v>100</v>
      </c>
    </row>
    <row r="162" spans="1:9" s="1" customFormat="1" ht="34.5" customHeight="1" x14ac:dyDescent="0.25">
      <c r="A162" s="46" t="s">
        <v>132</v>
      </c>
      <c r="B162" s="5" t="s">
        <v>8</v>
      </c>
      <c r="C162" s="5" t="s">
        <v>130</v>
      </c>
      <c r="D162" s="5" t="s">
        <v>85</v>
      </c>
      <c r="E162" s="3" t="s">
        <v>133</v>
      </c>
      <c r="F162" s="14"/>
      <c r="G162" s="14">
        <f>G163</f>
        <v>48.34</v>
      </c>
      <c r="H162" s="14">
        <f>H163</f>
        <v>48.34</v>
      </c>
      <c r="I162" s="19">
        <f t="shared" si="31"/>
        <v>100</v>
      </c>
    </row>
    <row r="163" spans="1:9" s="1" customFormat="1" ht="50.25" customHeight="1" x14ac:dyDescent="0.25">
      <c r="A163" s="38" t="s">
        <v>16</v>
      </c>
      <c r="B163" s="5" t="s">
        <v>8</v>
      </c>
      <c r="C163" s="5" t="s">
        <v>130</v>
      </c>
      <c r="D163" s="5" t="s">
        <v>85</v>
      </c>
      <c r="E163" s="3" t="s">
        <v>133</v>
      </c>
      <c r="F163" s="5" t="s">
        <v>17</v>
      </c>
      <c r="G163" s="14">
        <v>48.34</v>
      </c>
      <c r="H163" s="14">
        <v>48.34</v>
      </c>
      <c r="I163" s="19">
        <f t="shared" si="31"/>
        <v>100</v>
      </c>
    </row>
    <row r="164" spans="1:9" s="1" customFormat="1" ht="23.25" customHeight="1" x14ac:dyDescent="0.25">
      <c r="A164" s="50" t="s">
        <v>159</v>
      </c>
      <c r="B164" s="6" t="s">
        <v>8</v>
      </c>
      <c r="C164" s="6" t="s">
        <v>11</v>
      </c>
      <c r="D164" s="6" t="s">
        <v>11</v>
      </c>
      <c r="E164" s="51"/>
      <c r="F164" s="36"/>
      <c r="G164" s="37">
        <f>G165+G171</f>
        <v>18260.730000000003</v>
      </c>
      <c r="H164" s="37">
        <f>H165+H171</f>
        <v>17995.32</v>
      </c>
      <c r="I164" s="19">
        <f t="shared" si="31"/>
        <v>98.546553177227835</v>
      </c>
    </row>
    <row r="165" spans="1:9" s="1" customFormat="1" ht="30.75" customHeight="1" x14ac:dyDescent="0.25">
      <c r="A165" s="47" t="s">
        <v>84</v>
      </c>
      <c r="B165" s="8" t="s">
        <v>8</v>
      </c>
      <c r="C165" s="8" t="s">
        <v>85</v>
      </c>
      <c r="D165" s="8" t="s">
        <v>85</v>
      </c>
      <c r="E165" s="8"/>
      <c r="F165" s="8"/>
      <c r="G165" s="20">
        <f>G166</f>
        <v>18250.730000000003</v>
      </c>
      <c r="H165" s="20">
        <f t="shared" ref="H165" si="36">H166</f>
        <v>17985.32</v>
      </c>
      <c r="I165" s="19">
        <f t="shared" si="31"/>
        <v>98.545756799864975</v>
      </c>
    </row>
    <row r="166" spans="1:9" s="1" customFormat="1" ht="31.5" customHeight="1" x14ac:dyDescent="0.25">
      <c r="A166" s="47" t="s">
        <v>126</v>
      </c>
      <c r="B166" s="8" t="s">
        <v>8</v>
      </c>
      <c r="C166" s="8" t="s">
        <v>85</v>
      </c>
      <c r="D166" s="8" t="s">
        <v>85</v>
      </c>
      <c r="E166" s="8"/>
      <c r="F166" s="8"/>
      <c r="G166" s="20">
        <f>G167</f>
        <v>18250.730000000003</v>
      </c>
      <c r="H166" s="20">
        <f t="shared" ref="H166" si="37">H167</f>
        <v>17985.32</v>
      </c>
      <c r="I166" s="19">
        <f t="shared" si="31"/>
        <v>98.545756799864975</v>
      </c>
    </row>
    <row r="167" spans="1:9" s="1" customFormat="1" ht="33.75" customHeight="1" x14ac:dyDescent="0.25">
      <c r="A167" s="52" t="s">
        <v>127</v>
      </c>
      <c r="B167" s="8" t="s">
        <v>8</v>
      </c>
      <c r="C167" s="8" t="s">
        <v>85</v>
      </c>
      <c r="D167" s="8" t="s">
        <v>11</v>
      </c>
      <c r="E167" s="6" t="s">
        <v>128</v>
      </c>
      <c r="F167" s="6"/>
      <c r="G167" s="24">
        <f>G168+G169+G170</f>
        <v>18250.730000000003</v>
      </c>
      <c r="H167" s="24">
        <f t="shared" ref="H167" si="38">H168+H169+H170</f>
        <v>17985.32</v>
      </c>
      <c r="I167" s="19">
        <f t="shared" si="31"/>
        <v>98.545756799864975</v>
      </c>
    </row>
    <row r="168" spans="1:9" s="1" customFormat="1" ht="97.5" customHeight="1" x14ac:dyDescent="0.25">
      <c r="A168" s="38" t="s">
        <v>26</v>
      </c>
      <c r="B168" s="2" t="s">
        <v>8</v>
      </c>
      <c r="C168" s="2" t="s">
        <v>85</v>
      </c>
      <c r="D168" s="2" t="s">
        <v>85</v>
      </c>
      <c r="E168" s="3" t="s">
        <v>128</v>
      </c>
      <c r="F168" s="4" t="s">
        <v>27</v>
      </c>
      <c r="G168" s="30">
        <v>9783</v>
      </c>
      <c r="H168" s="21">
        <v>9773.73</v>
      </c>
      <c r="I168" s="19">
        <f t="shared" si="31"/>
        <v>99.905243790248392</v>
      </c>
    </row>
    <row r="169" spans="1:9" s="1" customFormat="1" ht="55.5" customHeight="1" x14ac:dyDescent="0.25">
      <c r="A169" s="38" t="s">
        <v>16</v>
      </c>
      <c r="B169" s="3" t="s">
        <v>8</v>
      </c>
      <c r="C169" s="3" t="s">
        <v>85</v>
      </c>
      <c r="D169" s="3" t="s">
        <v>85</v>
      </c>
      <c r="E169" s="3" t="s">
        <v>128</v>
      </c>
      <c r="F169" s="4" t="s">
        <v>17</v>
      </c>
      <c r="G169" s="33">
        <v>8456.69</v>
      </c>
      <c r="H169" s="21">
        <v>8200.84</v>
      </c>
      <c r="I169" s="19">
        <f t="shared" si="31"/>
        <v>96.974584618804755</v>
      </c>
    </row>
    <row r="170" spans="1:9" ht="22.5" customHeight="1" x14ac:dyDescent="0.25">
      <c r="A170" s="38" t="s">
        <v>18</v>
      </c>
      <c r="B170" s="4" t="s">
        <v>8</v>
      </c>
      <c r="C170" s="4" t="s">
        <v>85</v>
      </c>
      <c r="D170" s="4" t="s">
        <v>85</v>
      </c>
      <c r="E170" s="4" t="s">
        <v>128</v>
      </c>
      <c r="F170" s="4" t="s">
        <v>19</v>
      </c>
      <c r="G170" s="30">
        <v>11.04</v>
      </c>
      <c r="H170" s="23">
        <v>10.75</v>
      </c>
      <c r="I170" s="19">
        <f t="shared" si="31"/>
        <v>97.373188405797109</v>
      </c>
    </row>
    <row r="171" spans="1:9" s="1" customFormat="1" ht="35.25" customHeight="1" x14ac:dyDescent="0.25">
      <c r="A171" s="44" t="s">
        <v>127</v>
      </c>
      <c r="B171" s="5" t="s">
        <v>8</v>
      </c>
      <c r="C171" s="5" t="s">
        <v>130</v>
      </c>
      <c r="D171" s="5" t="s">
        <v>85</v>
      </c>
      <c r="E171" s="3" t="s">
        <v>128</v>
      </c>
      <c r="F171" s="2"/>
      <c r="G171" s="25">
        <f>G172</f>
        <v>10</v>
      </c>
      <c r="H171" s="25">
        <f>H172</f>
        <v>10</v>
      </c>
      <c r="I171" s="19">
        <f t="shared" si="31"/>
        <v>100</v>
      </c>
    </row>
    <row r="172" spans="1:9" s="1" customFormat="1" ht="51.4" customHeight="1" x14ac:dyDescent="0.25">
      <c r="A172" s="38" t="s">
        <v>16</v>
      </c>
      <c r="B172" s="5" t="s">
        <v>8</v>
      </c>
      <c r="C172" s="5" t="s">
        <v>130</v>
      </c>
      <c r="D172" s="5" t="s">
        <v>85</v>
      </c>
      <c r="E172" s="3" t="s">
        <v>128</v>
      </c>
      <c r="F172" s="5" t="s">
        <v>17</v>
      </c>
      <c r="G172" s="25">
        <v>10</v>
      </c>
      <c r="H172" s="27">
        <v>10</v>
      </c>
      <c r="I172" s="19">
        <f t="shared" si="31"/>
        <v>100</v>
      </c>
    </row>
    <row r="173" spans="1:9" ht="10.15" customHeight="1" x14ac:dyDescent="0.25">
      <c r="H173" s="16"/>
      <c r="I173" s="16"/>
    </row>
    <row r="174" spans="1:9" ht="10.15" customHeight="1" x14ac:dyDescent="0.25">
      <c r="H174" s="16"/>
      <c r="I174" s="16"/>
    </row>
    <row r="175" spans="1:9" ht="10.15" customHeight="1" x14ac:dyDescent="0.25">
      <c r="H175" s="16"/>
      <c r="I175" s="16"/>
    </row>
    <row r="176" spans="1:9" ht="10.15" customHeight="1" x14ac:dyDescent="0.25">
      <c r="H176" s="16"/>
      <c r="I176" s="16"/>
    </row>
    <row r="177" spans="8:9" ht="10.15" customHeight="1" x14ac:dyDescent="0.25">
      <c r="H177" s="16"/>
      <c r="I177" s="16"/>
    </row>
    <row r="178" spans="8:9" ht="10.15" customHeight="1" x14ac:dyDescent="0.25">
      <c r="H178" s="16"/>
      <c r="I178" s="16"/>
    </row>
    <row r="179" spans="8:9" ht="10.15" customHeight="1" x14ac:dyDescent="0.25">
      <c r="H179" s="16"/>
      <c r="I179" s="16"/>
    </row>
    <row r="180" spans="8:9" ht="10.15" customHeight="1" x14ac:dyDescent="0.25">
      <c r="H180" s="16"/>
      <c r="I180" s="16"/>
    </row>
    <row r="181" spans="8:9" ht="10.15" customHeight="1" x14ac:dyDescent="0.25">
      <c r="H181" s="16"/>
      <c r="I181" s="16"/>
    </row>
    <row r="182" spans="8:9" ht="10.15" customHeight="1" x14ac:dyDescent="0.25">
      <c r="H182" s="16"/>
      <c r="I182" s="16"/>
    </row>
    <row r="183" spans="8:9" ht="10.15" customHeight="1" x14ac:dyDescent="0.25">
      <c r="H183" s="16"/>
      <c r="I183" s="16"/>
    </row>
    <row r="184" spans="8:9" ht="10.15" customHeight="1" x14ac:dyDescent="0.25">
      <c r="H184" s="16"/>
      <c r="I184" s="16"/>
    </row>
    <row r="185" spans="8:9" ht="10.15" customHeight="1" x14ac:dyDescent="0.25">
      <c r="H185" s="16"/>
      <c r="I185" s="16"/>
    </row>
    <row r="186" spans="8:9" ht="10.15" customHeight="1" x14ac:dyDescent="0.25">
      <c r="H186" s="16"/>
      <c r="I186" s="16"/>
    </row>
    <row r="187" spans="8:9" ht="10.15" customHeight="1" x14ac:dyDescent="0.25">
      <c r="H187" s="16"/>
      <c r="I187" s="16"/>
    </row>
    <row r="188" spans="8:9" ht="10.15" customHeight="1" x14ac:dyDescent="0.25">
      <c r="H188" s="16"/>
      <c r="I188" s="16"/>
    </row>
    <row r="189" spans="8:9" ht="10.15" customHeight="1" x14ac:dyDescent="0.25">
      <c r="H189" s="16"/>
      <c r="I189" s="16"/>
    </row>
    <row r="190" spans="8:9" ht="10.15" customHeight="1" x14ac:dyDescent="0.25">
      <c r="H190" s="16"/>
      <c r="I190" s="16"/>
    </row>
    <row r="191" spans="8:9" ht="10.15" customHeight="1" x14ac:dyDescent="0.25">
      <c r="H191" s="16"/>
      <c r="I191" s="16"/>
    </row>
    <row r="192" spans="8:9" ht="10.15" customHeight="1" x14ac:dyDescent="0.25">
      <c r="H192" s="16"/>
      <c r="I192" s="16"/>
    </row>
    <row r="193" spans="8:9" ht="10.15" customHeight="1" x14ac:dyDescent="0.25">
      <c r="H193" s="16"/>
      <c r="I193" s="16"/>
    </row>
    <row r="194" spans="8:9" ht="10.15" customHeight="1" x14ac:dyDescent="0.25">
      <c r="H194" s="16"/>
      <c r="I194" s="16"/>
    </row>
    <row r="195" spans="8:9" ht="10.15" customHeight="1" x14ac:dyDescent="0.25">
      <c r="H195" s="16"/>
      <c r="I195" s="16"/>
    </row>
    <row r="196" spans="8:9" ht="10.15" customHeight="1" x14ac:dyDescent="0.25">
      <c r="H196" s="16"/>
      <c r="I196" s="16"/>
    </row>
    <row r="197" spans="8:9" ht="10.15" customHeight="1" x14ac:dyDescent="0.25">
      <c r="H197" s="16"/>
      <c r="I197" s="16"/>
    </row>
    <row r="198" spans="8:9" ht="10.15" customHeight="1" x14ac:dyDescent="0.25">
      <c r="H198" s="16"/>
      <c r="I198" s="16"/>
    </row>
    <row r="199" spans="8:9" ht="10.15" customHeight="1" x14ac:dyDescent="0.25">
      <c r="H199" s="16"/>
      <c r="I199" s="16"/>
    </row>
    <row r="200" spans="8:9" ht="10.15" customHeight="1" x14ac:dyDescent="0.25">
      <c r="H200" s="16"/>
      <c r="I200" s="16"/>
    </row>
    <row r="201" spans="8:9" ht="10.15" customHeight="1" x14ac:dyDescent="0.25">
      <c r="H201" s="16"/>
      <c r="I201" s="16"/>
    </row>
    <row r="202" spans="8:9" ht="10.15" customHeight="1" x14ac:dyDescent="0.25">
      <c r="H202" s="16"/>
      <c r="I202" s="16"/>
    </row>
    <row r="203" spans="8:9" ht="10.15" customHeight="1" x14ac:dyDescent="0.25">
      <c r="H203" s="16"/>
      <c r="I203" s="16"/>
    </row>
    <row r="204" spans="8:9" ht="10.15" customHeight="1" x14ac:dyDescent="0.25">
      <c r="H204" s="16"/>
      <c r="I204" s="16"/>
    </row>
    <row r="205" spans="8:9" ht="10.15" customHeight="1" x14ac:dyDescent="0.25">
      <c r="H205" s="16"/>
      <c r="I205" s="16"/>
    </row>
    <row r="206" spans="8:9" ht="10.15" customHeight="1" x14ac:dyDescent="0.25">
      <c r="H206" s="16"/>
      <c r="I206" s="16"/>
    </row>
    <row r="207" spans="8:9" ht="10.15" customHeight="1" x14ac:dyDescent="0.25">
      <c r="H207" s="16"/>
      <c r="I207" s="16"/>
    </row>
    <row r="208" spans="8:9" ht="10.15" customHeight="1" x14ac:dyDescent="0.25">
      <c r="H208" s="16"/>
      <c r="I208" s="16"/>
    </row>
    <row r="209" spans="8:9" ht="10.15" customHeight="1" x14ac:dyDescent="0.25">
      <c r="H209" s="16"/>
      <c r="I209" s="16"/>
    </row>
    <row r="210" spans="8:9" ht="10.15" customHeight="1" x14ac:dyDescent="0.25">
      <c r="H210" s="16"/>
      <c r="I210" s="16"/>
    </row>
    <row r="211" spans="8:9" ht="10.15" customHeight="1" x14ac:dyDescent="0.25">
      <c r="H211" s="16"/>
      <c r="I211" s="16"/>
    </row>
    <row r="212" spans="8:9" ht="10.15" customHeight="1" x14ac:dyDescent="0.25">
      <c r="H212" s="16"/>
      <c r="I212" s="16"/>
    </row>
    <row r="213" spans="8:9" ht="10.15" customHeight="1" x14ac:dyDescent="0.25">
      <c r="H213" s="16"/>
      <c r="I213" s="16"/>
    </row>
    <row r="214" spans="8:9" ht="10.15" customHeight="1" x14ac:dyDescent="0.25">
      <c r="H214" s="16"/>
      <c r="I214" s="16"/>
    </row>
    <row r="215" spans="8:9" ht="10.15" customHeight="1" x14ac:dyDescent="0.25">
      <c r="H215" s="16"/>
      <c r="I215" s="16"/>
    </row>
    <row r="216" spans="8:9" ht="10.15" customHeight="1" x14ac:dyDescent="0.25">
      <c r="H216" s="16"/>
      <c r="I216" s="16"/>
    </row>
    <row r="217" spans="8:9" ht="10.15" customHeight="1" x14ac:dyDescent="0.25">
      <c r="H217" s="16"/>
      <c r="I217" s="16"/>
    </row>
    <row r="218" spans="8:9" ht="10.15" customHeight="1" x14ac:dyDescent="0.25">
      <c r="H218" s="16"/>
      <c r="I218" s="16"/>
    </row>
    <row r="219" spans="8:9" ht="10.15" customHeight="1" x14ac:dyDescent="0.25">
      <c r="H219" s="16"/>
      <c r="I219" s="16"/>
    </row>
    <row r="220" spans="8:9" ht="10.15" customHeight="1" x14ac:dyDescent="0.25">
      <c r="H220" s="16"/>
      <c r="I220" s="16"/>
    </row>
    <row r="221" spans="8:9" ht="10.15" customHeight="1" x14ac:dyDescent="0.25">
      <c r="H221" s="16"/>
      <c r="I221" s="16"/>
    </row>
    <row r="222" spans="8:9" ht="10.15" customHeight="1" x14ac:dyDescent="0.25">
      <c r="H222" s="16"/>
      <c r="I222" s="16"/>
    </row>
    <row r="223" spans="8:9" ht="10.15" customHeight="1" x14ac:dyDescent="0.25">
      <c r="H223" s="16"/>
      <c r="I223" s="16"/>
    </row>
    <row r="224" spans="8:9" ht="10.15" customHeight="1" x14ac:dyDescent="0.25">
      <c r="H224" s="16"/>
      <c r="I224" s="16"/>
    </row>
    <row r="225" spans="8:9" ht="10.15" customHeight="1" x14ac:dyDescent="0.25">
      <c r="H225" s="16"/>
      <c r="I225" s="16"/>
    </row>
    <row r="226" spans="8:9" ht="10.15" customHeight="1" x14ac:dyDescent="0.25">
      <c r="H226" s="16"/>
      <c r="I226" s="16"/>
    </row>
    <row r="227" spans="8:9" ht="10.15" customHeight="1" x14ac:dyDescent="0.25">
      <c r="H227" s="16"/>
      <c r="I227" s="16"/>
    </row>
    <row r="228" spans="8:9" ht="10.15" customHeight="1" x14ac:dyDescent="0.25">
      <c r="H228" s="16"/>
      <c r="I228" s="16"/>
    </row>
    <row r="229" spans="8:9" ht="10.15" customHeight="1" x14ac:dyDescent="0.25">
      <c r="H229" s="16"/>
      <c r="I229" s="16"/>
    </row>
    <row r="230" spans="8:9" ht="10.15" customHeight="1" x14ac:dyDescent="0.25">
      <c r="H230" s="16"/>
      <c r="I230" s="16"/>
    </row>
    <row r="231" spans="8:9" ht="10.15" customHeight="1" x14ac:dyDescent="0.25">
      <c r="H231" s="16"/>
      <c r="I231" s="16"/>
    </row>
    <row r="232" spans="8:9" ht="10.15" customHeight="1" x14ac:dyDescent="0.25">
      <c r="H232" s="16"/>
      <c r="I232" s="16"/>
    </row>
    <row r="233" spans="8:9" ht="10.15" customHeight="1" x14ac:dyDescent="0.25">
      <c r="H233" s="16"/>
      <c r="I233" s="16"/>
    </row>
    <row r="234" spans="8:9" ht="10.15" customHeight="1" x14ac:dyDescent="0.25">
      <c r="H234" s="16"/>
      <c r="I234" s="16"/>
    </row>
    <row r="235" spans="8:9" ht="10.15" customHeight="1" x14ac:dyDescent="0.25">
      <c r="H235" s="16"/>
      <c r="I235" s="16"/>
    </row>
    <row r="236" spans="8:9" ht="10.15" customHeight="1" x14ac:dyDescent="0.25">
      <c r="H236" s="16"/>
      <c r="I236" s="16"/>
    </row>
    <row r="237" spans="8:9" ht="10.15" customHeight="1" x14ac:dyDescent="0.25">
      <c r="H237" s="16"/>
      <c r="I237" s="16"/>
    </row>
    <row r="238" spans="8:9" ht="10.15" customHeight="1" x14ac:dyDescent="0.25">
      <c r="H238" s="16"/>
      <c r="I238" s="16"/>
    </row>
    <row r="239" spans="8:9" ht="10.15" customHeight="1" x14ac:dyDescent="0.25">
      <c r="H239" s="16"/>
      <c r="I239" s="16"/>
    </row>
    <row r="240" spans="8:9" ht="10.15" customHeight="1" x14ac:dyDescent="0.25">
      <c r="H240" s="16"/>
      <c r="I240" s="16"/>
    </row>
    <row r="241" spans="8:9" ht="10.15" customHeight="1" x14ac:dyDescent="0.25">
      <c r="H241" s="16"/>
      <c r="I241" s="16"/>
    </row>
    <row r="242" spans="8:9" ht="10.15" customHeight="1" x14ac:dyDescent="0.25">
      <c r="H242" s="16"/>
      <c r="I242" s="16"/>
    </row>
    <row r="243" spans="8:9" ht="10.15" customHeight="1" x14ac:dyDescent="0.25">
      <c r="H243" s="16"/>
      <c r="I243" s="16"/>
    </row>
    <row r="244" spans="8:9" ht="10.15" customHeight="1" x14ac:dyDescent="0.25">
      <c r="H244" s="16"/>
      <c r="I244" s="16"/>
    </row>
    <row r="245" spans="8:9" ht="10.15" customHeight="1" x14ac:dyDescent="0.25">
      <c r="H245" s="16"/>
      <c r="I245" s="16"/>
    </row>
    <row r="246" spans="8:9" ht="10.15" customHeight="1" x14ac:dyDescent="0.25">
      <c r="H246" s="16"/>
      <c r="I246" s="16"/>
    </row>
    <row r="247" spans="8:9" ht="10.15" customHeight="1" x14ac:dyDescent="0.25">
      <c r="H247" s="16"/>
      <c r="I247" s="16"/>
    </row>
    <row r="248" spans="8:9" ht="10.15" customHeight="1" x14ac:dyDescent="0.25">
      <c r="H248" s="16"/>
      <c r="I248" s="16"/>
    </row>
    <row r="249" spans="8:9" ht="10.15" customHeight="1" x14ac:dyDescent="0.25">
      <c r="H249" s="16"/>
      <c r="I249" s="16"/>
    </row>
    <row r="250" spans="8:9" ht="10.15" customHeight="1" x14ac:dyDescent="0.25">
      <c r="H250" s="16"/>
      <c r="I250" s="16"/>
    </row>
    <row r="251" spans="8:9" ht="10.15" customHeight="1" x14ac:dyDescent="0.25">
      <c r="H251" s="16"/>
      <c r="I251" s="16"/>
    </row>
    <row r="252" spans="8:9" ht="10.15" customHeight="1" x14ac:dyDescent="0.25">
      <c r="H252" s="16"/>
      <c r="I252" s="16"/>
    </row>
    <row r="253" spans="8:9" ht="10.15" customHeight="1" x14ac:dyDescent="0.25">
      <c r="H253" s="16"/>
      <c r="I253" s="16"/>
    </row>
    <row r="254" spans="8:9" ht="10.15" customHeight="1" x14ac:dyDescent="0.25">
      <c r="H254" s="16"/>
      <c r="I254" s="16"/>
    </row>
    <row r="255" spans="8:9" ht="10.15" customHeight="1" x14ac:dyDescent="0.25">
      <c r="H255" s="16"/>
      <c r="I255" s="16"/>
    </row>
    <row r="256" spans="8:9" ht="10.15" customHeight="1" x14ac:dyDescent="0.25">
      <c r="H256" s="16"/>
      <c r="I256" s="16"/>
    </row>
  </sheetData>
  <mergeCells count="12">
    <mergeCell ref="A1:I1"/>
    <mergeCell ref="A2:I2"/>
    <mergeCell ref="A4:I4"/>
    <mergeCell ref="C6:C7"/>
    <mergeCell ref="G6:G7"/>
    <mergeCell ref="D6:D7"/>
    <mergeCell ref="A6:A7"/>
    <mergeCell ref="I6:I7"/>
    <mergeCell ref="H6:H7"/>
    <mergeCell ref="E6:E7"/>
    <mergeCell ref="F6:F7"/>
    <mergeCell ref="B6:B7"/>
  </mergeCells>
  <phoneticPr fontId="16" type="noConversion"/>
  <pageMargins left="0.59055118110236227" right="0.39370078740157483" top="0.39370078740157483" bottom="0.39370078740157483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49B5-2496-4F99-BAB3-81AA2FFE8C99}">
  <sheetPr>
    <pageSetUpPr fitToPage="1"/>
  </sheetPr>
  <dimension ref="A1:K135"/>
  <sheetViews>
    <sheetView tabSelected="1" topLeftCell="A125" workbookViewId="0">
      <selection sqref="A1:K135"/>
    </sheetView>
  </sheetViews>
  <sheetFormatPr defaultRowHeight="15" x14ac:dyDescent="0.25"/>
  <cols>
    <col min="1" max="1" width="43.140625" style="1" customWidth="1"/>
    <col min="2" max="2" width="16.7109375" style="13" customWidth="1"/>
    <col min="3" max="4" width="10.7109375" style="13" customWidth="1"/>
    <col min="5" max="5" width="16.28515625" style="13" customWidth="1"/>
    <col min="6" max="6" width="14.5703125" style="13" customWidth="1"/>
    <col min="7" max="7" width="13.42578125" style="13" customWidth="1"/>
    <col min="8" max="8" width="18.28515625" style="13" customWidth="1"/>
    <col min="9" max="9" width="0.28515625" style="1" customWidth="1"/>
    <col min="10" max="11" width="8" style="1" hidden="1" customWidth="1"/>
    <col min="12" max="16384" width="9.140625" style="1"/>
  </cols>
  <sheetData>
    <row r="1" spans="1:11" ht="19.899999999999999" customHeight="1" x14ac:dyDescent="0.25">
      <c r="A1" s="84" t="s">
        <v>206</v>
      </c>
      <c r="B1" s="84"/>
      <c r="C1" s="84"/>
      <c r="D1" s="84"/>
      <c r="E1" s="84"/>
      <c r="F1" s="84"/>
      <c r="G1" s="85"/>
      <c r="H1" s="85"/>
      <c r="I1" s="85"/>
      <c r="J1" s="85"/>
      <c r="K1" s="85"/>
    </row>
    <row r="3" spans="1:11" x14ac:dyDescent="0.25">
      <c r="A3" s="86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7" t="s">
        <v>190</v>
      </c>
      <c r="H3" s="77" t="s">
        <v>191</v>
      </c>
      <c r="I3" s="86" t="s">
        <v>192</v>
      </c>
      <c r="J3" s="83" t="s">
        <v>193</v>
      </c>
      <c r="K3" s="83" t="s">
        <v>0</v>
      </c>
    </row>
    <row r="4" spans="1:11" x14ac:dyDescent="0.25">
      <c r="A4" s="86"/>
      <c r="B4" s="76"/>
      <c r="C4" s="76"/>
      <c r="D4" s="76"/>
      <c r="E4" s="76"/>
      <c r="F4" s="76"/>
      <c r="G4" s="77"/>
      <c r="H4" s="77"/>
      <c r="I4" s="86"/>
      <c r="J4" s="83"/>
      <c r="K4" s="83"/>
    </row>
    <row r="5" spans="1:11" x14ac:dyDescent="0.25">
      <c r="A5" s="86"/>
      <c r="B5" s="76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7" t="s">
        <v>194</v>
      </c>
      <c r="H5" s="77" t="s">
        <v>194</v>
      </c>
      <c r="I5" s="86" t="s">
        <v>195</v>
      </c>
      <c r="J5" s="83" t="s">
        <v>196</v>
      </c>
      <c r="K5" s="83"/>
    </row>
    <row r="6" spans="1:11" hidden="1" x14ac:dyDescent="0.25">
      <c r="A6" s="54"/>
      <c r="B6" s="55"/>
      <c r="C6" s="55"/>
      <c r="D6" s="55"/>
      <c r="E6" s="55"/>
      <c r="F6" s="55"/>
      <c r="G6" s="55"/>
      <c r="H6" s="55"/>
      <c r="I6" s="56"/>
      <c r="J6" s="56"/>
      <c r="K6" s="54"/>
    </row>
    <row r="7" spans="1:11" ht="110.25" x14ac:dyDescent="0.25">
      <c r="A7" s="57" t="s">
        <v>7</v>
      </c>
      <c r="B7" s="58" t="s">
        <v>8</v>
      </c>
      <c r="C7" s="58"/>
      <c r="D7" s="58"/>
      <c r="E7" s="58"/>
      <c r="F7" s="58"/>
      <c r="G7" s="18">
        <v>66548.63</v>
      </c>
      <c r="H7" s="18">
        <v>49957.34</v>
      </c>
      <c r="I7" s="59">
        <v>47549.919999999998</v>
      </c>
      <c r="J7" s="60"/>
      <c r="K7" s="54"/>
    </row>
    <row r="8" spans="1:11" ht="31.5" x14ac:dyDescent="0.25">
      <c r="A8" s="57" t="s">
        <v>9</v>
      </c>
      <c r="B8" s="58" t="s">
        <v>8</v>
      </c>
      <c r="C8" s="58" t="s">
        <v>10</v>
      </c>
      <c r="D8" s="58" t="s">
        <v>11</v>
      </c>
      <c r="E8" s="58"/>
      <c r="F8" s="58"/>
      <c r="G8" s="18">
        <v>13930.47</v>
      </c>
      <c r="H8" s="18">
        <v>14049.46</v>
      </c>
      <c r="I8" s="59">
        <v>14045.94</v>
      </c>
      <c r="J8" s="60"/>
      <c r="K8" s="54"/>
    </row>
    <row r="9" spans="1:11" ht="94.5" x14ac:dyDescent="0.25">
      <c r="A9" s="57" t="s">
        <v>12</v>
      </c>
      <c r="B9" s="58" t="s">
        <v>8</v>
      </c>
      <c r="C9" s="58" t="s">
        <v>10</v>
      </c>
      <c r="D9" s="58" t="s">
        <v>13</v>
      </c>
      <c r="E9" s="58"/>
      <c r="F9" s="58"/>
      <c r="G9" s="18">
        <v>13291.47</v>
      </c>
      <c r="H9" s="18">
        <v>13410.46</v>
      </c>
      <c r="I9" s="59">
        <v>13406.94</v>
      </c>
      <c r="J9" s="60"/>
      <c r="K9" s="54"/>
    </row>
    <row r="10" spans="1:11" ht="31.5" x14ac:dyDescent="0.25">
      <c r="A10" s="61" t="s">
        <v>14</v>
      </c>
      <c r="B10" s="62" t="s">
        <v>8</v>
      </c>
      <c r="C10" s="62" t="s">
        <v>10</v>
      </c>
      <c r="D10" s="62" t="s">
        <v>13</v>
      </c>
      <c r="E10" s="62" t="s">
        <v>15</v>
      </c>
      <c r="F10" s="62"/>
      <c r="G10" s="28">
        <v>2235.61</v>
      </c>
      <c r="H10" s="28">
        <v>2354.6</v>
      </c>
      <c r="I10" s="63">
        <v>2354.6</v>
      </c>
      <c r="J10" s="60"/>
      <c r="K10" s="54"/>
    </row>
    <row r="11" spans="1:11" ht="47.25" x14ac:dyDescent="0.25">
      <c r="A11" s="64" t="s">
        <v>16</v>
      </c>
      <c r="B11" s="65" t="s">
        <v>8</v>
      </c>
      <c r="C11" s="65" t="s">
        <v>10</v>
      </c>
      <c r="D11" s="65" t="s">
        <v>13</v>
      </c>
      <c r="E11" s="65" t="s">
        <v>15</v>
      </c>
      <c r="F11" s="65" t="s">
        <v>197</v>
      </c>
      <c r="G11" s="30">
        <v>2225.61</v>
      </c>
      <c r="H11" s="30">
        <v>2344.6</v>
      </c>
      <c r="I11" s="66">
        <v>2344.6</v>
      </c>
      <c r="J11" s="60"/>
      <c r="K11" s="54"/>
    </row>
    <row r="12" spans="1:11" ht="15.75" x14ac:dyDescent="0.25">
      <c r="A12" s="64" t="s">
        <v>18</v>
      </c>
      <c r="B12" s="65" t="s">
        <v>8</v>
      </c>
      <c r="C12" s="65" t="s">
        <v>10</v>
      </c>
      <c r="D12" s="65" t="s">
        <v>13</v>
      </c>
      <c r="E12" s="65" t="s">
        <v>15</v>
      </c>
      <c r="F12" s="65" t="s">
        <v>198</v>
      </c>
      <c r="G12" s="30">
        <v>10</v>
      </c>
      <c r="H12" s="30">
        <v>10</v>
      </c>
      <c r="I12" s="66">
        <v>10</v>
      </c>
      <c r="J12" s="60"/>
      <c r="K12" s="54"/>
    </row>
    <row r="13" spans="1:11" ht="31.5" x14ac:dyDescent="0.25">
      <c r="A13" s="61" t="s">
        <v>20</v>
      </c>
      <c r="B13" s="62" t="s">
        <v>8</v>
      </c>
      <c r="C13" s="62" t="s">
        <v>10</v>
      </c>
      <c r="D13" s="62" t="s">
        <v>13</v>
      </c>
      <c r="E13" s="62" t="s">
        <v>21</v>
      </c>
      <c r="F13" s="62"/>
      <c r="G13" s="28">
        <v>330</v>
      </c>
      <c r="H13" s="28">
        <v>330</v>
      </c>
      <c r="I13" s="63">
        <v>330</v>
      </c>
      <c r="J13" s="60"/>
      <c r="K13" s="54"/>
    </row>
    <row r="14" spans="1:11" ht="47.25" x14ac:dyDescent="0.25">
      <c r="A14" s="64" t="s">
        <v>16</v>
      </c>
      <c r="B14" s="65" t="s">
        <v>8</v>
      </c>
      <c r="C14" s="65" t="s">
        <v>10</v>
      </c>
      <c r="D14" s="65" t="s">
        <v>13</v>
      </c>
      <c r="E14" s="65" t="s">
        <v>21</v>
      </c>
      <c r="F14" s="65" t="s">
        <v>197</v>
      </c>
      <c r="G14" s="30">
        <v>330</v>
      </c>
      <c r="H14" s="30">
        <v>330</v>
      </c>
      <c r="I14" s="66">
        <v>330</v>
      </c>
      <c r="J14" s="60"/>
      <c r="K14" s="54"/>
    </row>
    <row r="15" spans="1:11" ht="31.5" x14ac:dyDescent="0.25">
      <c r="A15" s="61" t="s">
        <v>22</v>
      </c>
      <c r="B15" s="62" t="s">
        <v>8</v>
      </c>
      <c r="C15" s="62" t="s">
        <v>10</v>
      </c>
      <c r="D15" s="62" t="s">
        <v>13</v>
      </c>
      <c r="E15" s="62" t="s">
        <v>23</v>
      </c>
      <c r="F15" s="62"/>
      <c r="G15" s="28">
        <v>3.52</v>
      </c>
      <c r="H15" s="28">
        <v>3.52</v>
      </c>
      <c r="I15" s="63"/>
      <c r="J15" s="60"/>
      <c r="K15" s="54"/>
    </row>
    <row r="16" spans="1:11" ht="47.25" x14ac:dyDescent="0.25">
      <c r="A16" s="64" t="s">
        <v>16</v>
      </c>
      <c r="B16" s="65" t="s">
        <v>8</v>
      </c>
      <c r="C16" s="65" t="s">
        <v>10</v>
      </c>
      <c r="D16" s="65" t="s">
        <v>13</v>
      </c>
      <c r="E16" s="65" t="s">
        <v>23</v>
      </c>
      <c r="F16" s="65" t="s">
        <v>197</v>
      </c>
      <c r="G16" s="30">
        <v>3.52</v>
      </c>
      <c r="H16" s="30">
        <v>3.52</v>
      </c>
      <c r="I16" s="66"/>
      <c r="J16" s="60"/>
      <c r="K16" s="54"/>
    </row>
    <row r="17" spans="1:11" ht="31.5" x14ac:dyDescent="0.25">
      <c r="A17" s="61" t="s">
        <v>24</v>
      </c>
      <c r="B17" s="62" t="s">
        <v>8</v>
      </c>
      <c r="C17" s="62" t="s">
        <v>10</v>
      </c>
      <c r="D17" s="62" t="s">
        <v>13</v>
      </c>
      <c r="E17" s="62" t="s">
        <v>25</v>
      </c>
      <c r="F17" s="62"/>
      <c r="G17" s="28">
        <v>7753.09</v>
      </c>
      <c r="H17" s="28">
        <v>7753.09</v>
      </c>
      <c r="I17" s="63">
        <v>7753.09</v>
      </c>
      <c r="J17" s="60"/>
      <c r="K17" s="54"/>
    </row>
    <row r="18" spans="1:11" ht="94.5" x14ac:dyDescent="0.25">
      <c r="A18" s="64" t="s">
        <v>26</v>
      </c>
      <c r="B18" s="65" t="s">
        <v>8</v>
      </c>
      <c r="C18" s="65" t="s">
        <v>10</v>
      </c>
      <c r="D18" s="65" t="s">
        <v>13</v>
      </c>
      <c r="E18" s="65" t="s">
        <v>25</v>
      </c>
      <c r="F18" s="65" t="s">
        <v>199</v>
      </c>
      <c r="G18" s="30">
        <v>7753.09</v>
      </c>
      <c r="H18" s="30">
        <v>7753.09</v>
      </c>
      <c r="I18" s="66">
        <v>7753.09</v>
      </c>
      <c r="J18" s="60"/>
      <c r="K18" s="54"/>
    </row>
    <row r="19" spans="1:11" ht="31.5" x14ac:dyDescent="0.25">
      <c r="A19" s="61" t="s">
        <v>28</v>
      </c>
      <c r="B19" s="62" t="s">
        <v>8</v>
      </c>
      <c r="C19" s="62" t="s">
        <v>10</v>
      </c>
      <c r="D19" s="62" t="s">
        <v>13</v>
      </c>
      <c r="E19" s="62" t="s">
        <v>29</v>
      </c>
      <c r="F19" s="62"/>
      <c r="G19" s="28">
        <v>1808.75</v>
      </c>
      <c r="H19" s="28">
        <v>1808.75</v>
      </c>
      <c r="I19" s="63">
        <v>1808.75</v>
      </c>
      <c r="J19" s="60"/>
      <c r="K19" s="54"/>
    </row>
    <row r="20" spans="1:11" ht="94.5" x14ac:dyDescent="0.25">
      <c r="A20" s="64" t="s">
        <v>26</v>
      </c>
      <c r="B20" s="65" t="s">
        <v>8</v>
      </c>
      <c r="C20" s="65" t="s">
        <v>10</v>
      </c>
      <c r="D20" s="65" t="s">
        <v>13</v>
      </c>
      <c r="E20" s="65" t="s">
        <v>29</v>
      </c>
      <c r="F20" s="65" t="s">
        <v>199</v>
      </c>
      <c r="G20" s="30">
        <v>1808.75</v>
      </c>
      <c r="H20" s="30">
        <v>1808.75</v>
      </c>
      <c r="I20" s="66">
        <v>1808.75</v>
      </c>
      <c r="J20" s="60"/>
      <c r="K20" s="54"/>
    </row>
    <row r="21" spans="1:11" ht="47.25" x14ac:dyDescent="0.25">
      <c r="A21" s="61" t="s">
        <v>30</v>
      </c>
      <c r="B21" s="62" t="s">
        <v>8</v>
      </c>
      <c r="C21" s="62" t="s">
        <v>10</v>
      </c>
      <c r="D21" s="62" t="s">
        <v>13</v>
      </c>
      <c r="E21" s="62" t="s">
        <v>31</v>
      </c>
      <c r="F21" s="62"/>
      <c r="G21" s="28">
        <v>1160.5</v>
      </c>
      <c r="H21" s="28">
        <v>1160.5</v>
      </c>
      <c r="I21" s="63">
        <v>1160.5</v>
      </c>
      <c r="J21" s="60"/>
      <c r="K21" s="54"/>
    </row>
    <row r="22" spans="1:11" ht="94.5" x14ac:dyDescent="0.25">
      <c r="A22" s="64" t="s">
        <v>26</v>
      </c>
      <c r="B22" s="65" t="s">
        <v>8</v>
      </c>
      <c r="C22" s="65" t="s">
        <v>10</v>
      </c>
      <c r="D22" s="65" t="s">
        <v>13</v>
      </c>
      <c r="E22" s="65" t="s">
        <v>31</v>
      </c>
      <c r="F22" s="65" t="s">
        <v>199</v>
      </c>
      <c r="G22" s="30">
        <v>1160.5</v>
      </c>
      <c r="H22" s="30">
        <v>1160.5</v>
      </c>
      <c r="I22" s="66">
        <v>1160.5</v>
      </c>
      <c r="J22" s="60"/>
      <c r="K22" s="54"/>
    </row>
    <row r="23" spans="1:11" ht="15.75" x14ac:dyDescent="0.25">
      <c r="A23" s="57" t="s">
        <v>42</v>
      </c>
      <c r="B23" s="58" t="s">
        <v>8</v>
      </c>
      <c r="C23" s="58" t="s">
        <v>10</v>
      </c>
      <c r="D23" s="58" t="s">
        <v>43</v>
      </c>
      <c r="E23" s="58"/>
      <c r="F23" s="58"/>
      <c r="G23" s="18">
        <v>50</v>
      </c>
      <c r="H23" s="18">
        <v>50</v>
      </c>
      <c r="I23" s="59">
        <v>50</v>
      </c>
      <c r="J23" s="60"/>
      <c r="K23" s="54"/>
    </row>
    <row r="24" spans="1:11" ht="31.5" x14ac:dyDescent="0.25">
      <c r="A24" s="61" t="s">
        <v>44</v>
      </c>
      <c r="B24" s="62" t="s">
        <v>8</v>
      </c>
      <c r="C24" s="62" t="s">
        <v>10</v>
      </c>
      <c r="D24" s="62" t="s">
        <v>43</v>
      </c>
      <c r="E24" s="62" t="s">
        <v>45</v>
      </c>
      <c r="F24" s="62"/>
      <c r="G24" s="28">
        <v>50</v>
      </c>
      <c r="H24" s="28">
        <v>50</v>
      </c>
      <c r="I24" s="63">
        <v>50</v>
      </c>
      <c r="J24" s="60"/>
      <c r="K24" s="54"/>
    </row>
    <row r="25" spans="1:11" ht="15.75" x14ac:dyDescent="0.25">
      <c r="A25" s="64" t="s">
        <v>18</v>
      </c>
      <c r="B25" s="65" t="s">
        <v>8</v>
      </c>
      <c r="C25" s="65" t="s">
        <v>10</v>
      </c>
      <c r="D25" s="65" t="s">
        <v>43</v>
      </c>
      <c r="E25" s="65" t="s">
        <v>45</v>
      </c>
      <c r="F25" s="65" t="s">
        <v>198</v>
      </c>
      <c r="G25" s="30">
        <v>50</v>
      </c>
      <c r="H25" s="30">
        <v>50</v>
      </c>
      <c r="I25" s="66">
        <v>50</v>
      </c>
      <c r="J25" s="60"/>
      <c r="K25" s="54"/>
    </row>
    <row r="26" spans="1:11" ht="15.75" x14ac:dyDescent="0.25">
      <c r="A26" s="57" t="s">
        <v>46</v>
      </c>
      <c r="B26" s="58" t="s">
        <v>8</v>
      </c>
      <c r="C26" s="58" t="s">
        <v>10</v>
      </c>
      <c r="D26" s="58" t="s">
        <v>47</v>
      </c>
      <c r="E26" s="58"/>
      <c r="F26" s="58"/>
      <c r="G26" s="18">
        <v>589</v>
      </c>
      <c r="H26" s="18">
        <v>589</v>
      </c>
      <c r="I26" s="59">
        <v>589</v>
      </c>
      <c r="J26" s="60"/>
      <c r="K26" s="54"/>
    </row>
    <row r="27" spans="1:11" ht="31.5" x14ac:dyDescent="0.25">
      <c r="A27" s="61" t="s">
        <v>48</v>
      </c>
      <c r="B27" s="62" t="s">
        <v>8</v>
      </c>
      <c r="C27" s="62" t="s">
        <v>10</v>
      </c>
      <c r="D27" s="62" t="s">
        <v>47</v>
      </c>
      <c r="E27" s="62" t="s">
        <v>49</v>
      </c>
      <c r="F27" s="62"/>
      <c r="G27" s="28">
        <v>45</v>
      </c>
      <c r="H27" s="28">
        <v>45</v>
      </c>
      <c r="I27" s="63">
        <v>45</v>
      </c>
      <c r="J27" s="60"/>
      <c r="K27" s="54"/>
    </row>
    <row r="28" spans="1:11" ht="47.25" x14ac:dyDescent="0.25">
      <c r="A28" s="64" t="s">
        <v>16</v>
      </c>
      <c r="B28" s="65" t="s">
        <v>8</v>
      </c>
      <c r="C28" s="65" t="s">
        <v>10</v>
      </c>
      <c r="D28" s="65" t="s">
        <v>47</v>
      </c>
      <c r="E28" s="65" t="s">
        <v>49</v>
      </c>
      <c r="F28" s="65" t="s">
        <v>197</v>
      </c>
      <c r="G28" s="30">
        <v>25</v>
      </c>
      <c r="H28" s="30">
        <v>25</v>
      </c>
      <c r="I28" s="66">
        <v>25</v>
      </c>
      <c r="J28" s="60"/>
      <c r="K28" s="54"/>
    </row>
    <row r="29" spans="1:11" ht="15.75" x14ac:dyDescent="0.25">
      <c r="A29" s="64" t="s">
        <v>18</v>
      </c>
      <c r="B29" s="65" t="s">
        <v>8</v>
      </c>
      <c r="C29" s="65" t="s">
        <v>10</v>
      </c>
      <c r="D29" s="65" t="s">
        <v>47</v>
      </c>
      <c r="E29" s="65" t="s">
        <v>49</v>
      </c>
      <c r="F29" s="65" t="s">
        <v>198</v>
      </c>
      <c r="G29" s="30">
        <v>20</v>
      </c>
      <c r="H29" s="30">
        <v>20</v>
      </c>
      <c r="I29" s="66">
        <v>20</v>
      </c>
      <c r="J29" s="60"/>
      <c r="K29" s="54"/>
    </row>
    <row r="30" spans="1:11" ht="47.25" x14ac:dyDescent="0.25">
      <c r="A30" s="61" t="s">
        <v>50</v>
      </c>
      <c r="B30" s="62" t="s">
        <v>8</v>
      </c>
      <c r="C30" s="62" t="s">
        <v>10</v>
      </c>
      <c r="D30" s="62" t="s">
        <v>47</v>
      </c>
      <c r="E30" s="62" t="s">
        <v>51</v>
      </c>
      <c r="F30" s="62"/>
      <c r="G30" s="28">
        <v>24</v>
      </c>
      <c r="H30" s="28">
        <v>24</v>
      </c>
      <c r="I30" s="63">
        <v>24</v>
      </c>
      <c r="J30" s="60"/>
      <c r="K30" s="54"/>
    </row>
    <row r="31" spans="1:11" ht="31.5" x14ac:dyDescent="0.25">
      <c r="A31" s="64" t="s">
        <v>52</v>
      </c>
      <c r="B31" s="65" t="s">
        <v>8</v>
      </c>
      <c r="C31" s="65" t="s">
        <v>10</v>
      </c>
      <c r="D31" s="65" t="s">
        <v>47</v>
      </c>
      <c r="E31" s="65" t="s">
        <v>51</v>
      </c>
      <c r="F31" s="65" t="s">
        <v>200</v>
      </c>
      <c r="G31" s="30">
        <v>24</v>
      </c>
      <c r="H31" s="30">
        <v>24</v>
      </c>
      <c r="I31" s="66">
        <v>24</v>
      </c>
      <c r="J31" s="60"/>
      <c r="K31" s="54"/>
    </row>
    <row r="32" spans="1:11" ht="94.5" x14ac:dyDescent="0.25">
      <c r="A32" s="61" t="s">
        <v>54</v>
      </c>
      <c r="B32" s="62" t="s">
        <v>8</v>
      </c>
      <c r="C32" s="62" t="s">
        <v>10</v>
      </c>
      <c r="D32" s="62" t="s">
        <v>47</v>
      </c>
      <c r="E32" s="62" t="s">
        <v>55</v>
      </c>
      <c r="F32" s="62"/>
      <c r="G32" s="28">
        <v>20</v>
      </c>
      <c r="H32" s="28">
        <v>20</v>
      </c>
      <c r="I32" s="63">
        <v>20</v>
      </c>
      <c r="J32" s="60"/>
      <c r="K32" s="54"/>
    </row>
    <row r="33" spans="1:11" ht="47.25" x14ac:dyDescent="0.25">
      <c r="A33" s="64" t="s">
        <v>16</v>
      </c>
      <c r="B33" s="65" t="s">
        <v>8</v>
      </c>
      <c r="C33" s="65" t="s">
        <v>10</v>
      </c>
      <c r="D33" s="65" t="s">
        <v>47</v>
      </c>
      <c r="E33" s="65" t="s">
        <v>55</v>
      </c>
      <c r="F33" s="65" t="s">
        <v>197</v>
      </c>
      <c r="G33" s="30">
        <v>20</v>
      </c>
      <c r="H33" s="30">
        <v>20</v>
      </c>
      <c r="I33" s="66">
        <v>20</v>
      </c>
      <c r="J33" s="60"/>
      <c r="K33" s="54"/>
    </row>
    <row r="34" spans="1:11" ht="47.25" x14ac:dyDescent="0.25">
      <c r="A34" s="61" t="s">
        <v>56</v>
      </c>
      <c r="B34" s="62" t="s">
        <v>8</v>
      </c>
      <c r="C34" s="62" t="s">
        <v>10</v>
      </c>
      <c r="D34" s="62" t="s">
        <v>47</v>
      </c>
      <c r="E34" s="62" t="s">
        <v>57</v>
      </c>
      <c r="F34" s="62"/>
      <c r="G34" s="28">
        <v>500</v>
      </c>
      <c r="H34" s="28">
        <v>500</v>
      </c>
      <c r="I34" s="63">
        <v>500</v>
      </c>
      <c r="J34" s="60"/>
      <c r="K34" s="54"/>
    </row>
    <row r="35" spans="1:11" ht="47.25" x14ac:dyDescent="0.25">
      <c r="A35" s="64" t="s">
        <v>16</v>
      </c>
      <c r="B35" s="65" t="s">
        <v>8</v>
      </c>
      <c r="C35" s="65" t="s">
        <v>10</v>
      </c>
      <c r="D35" s="65" t="s">
        <v>47</v>
      </c>
      <c r="E35" s="65" t="s">
        <v>57</v>
      </c>
      <c r="F35" s="65" t="s">
        <v>197</v>
      </c>
      <c r="G35" s="30">
        <v>500</v>
      </c>
      <c r="H35" s="30">
        <v>500</v>
      </c>
      <c r="I35" s="66">
        <v>500</v>
      </c>
      <c r="J35" s="60"/>
      <c r="K35" s="54"/>
    </row>
    <row r="36" spans="1:11" ht="15.75" x14ac:dyDescent="0.25">
      <c r="A36" s="57" t="s">
        <v>58</v>
      </c>
      <c r="B36" s="58" t="s">
        <v>8</v>
      </c>
      <c r="C36" s="58" t="s">
        <v>59</v>
      </c>
      <c r="D36" s="58" t="s">
        <v>11</v>
      </c>
      <c r="E36" s="58"/>
      <c r="F36" s="58"/>
      <c r="G36" s="18">
        <v>328.5</v>
      </c>
      <c r="H36" s="18">
        <v>339.9</v>
      </c>
      <c r="I36" s="59"/>
      <c r="J36" s="60"/>
      <c r="K36" s="54"/>
    </row>
    <row r="37" spans="1:11" ht="31.5" x14ac:dyDescent="0.25">
      <c r="A37" s="57" t="s">
        <v>60</v>
      </c>
      <c r="B37" s="58" t="s">
        <v>8</v>
      </c>
      <c r="C37" s="58" t="s">
        <v>59</v>
      </c>
      <c r="D37" s="58" t="s">
        <v>61</v>
      </c>
      <c r="E37" s="58"/>
      <c r="F37" s="58"/>
      <c r="G37" s="18">
        <v>328.5</v>
      </c>
      <c r="H37" s="18">
        <v>339.9</v>
      </c>
      <c r="I37" s="59"/>
      <c r="J37" s="60"/>
      <c r="K37" s="54"/>
    </row>
    <row r="38" spans="1:11" ht="47.25" x14ac:dyDescent="0.25">
      <c r="A38" s="61" t="s">
        <v>62</v>
      </c>
      <c r="B38" s="62" t="s">
        <v>8</v>
      </c>
      <c r="C38" s="62" t="s">
        <v>59</v>
      </c>
      <c r="D38" s="62" t="s">
        <v>61</v>
      </c>
      <c r="E38" s="62" t="s">
        <v>63</v>
      </c>
      <c r="F38" s="62"/>
      <c r="G38" s="28">
        <v>328.5</v>
      </c>
      <c r="H38" s="28">
        <v>339.9</v>
      </c>
      <c r="I38" s="63"/>
      <c r="J38" s="60"/>
      <c r="K38" s="54"/>
    </row>
    <row r="39" spans="1:11" ht="94.5" x14ac:dyDescent="0.25">
      <c r="A39" s="64" t="s">
        <v>26</v>
      </c>
      <c r="B39" s="65" t="s">
        <v>8</v>
      </c>
      <c r="C39" s="65" t="s">
        <v>59</v>
      </c>
      <c r="D39" s="65" t="s">
        <v>61</v>
      </c>
      <c r="E39" s="65" t="s">
        <v>63</v>
      </c>
      <c r="F39" s="65" t="s">
        <v>199</v>
      </c>
      <c r="G39" s="30">
        <v>327</v>
      </c>
      <c r="H39" s="30">
        <v>338.4</v>
      </c>
      <c r="I39" s="66"/>
      <c r="J39" s="60"/>
      <c r="K39" s="54"/>
    </row>
    <row r="40" spans="1:11" ht="47.25" x14ac:dyDescent="0.25">
      <c r="A40" s="64" t="s">
        <v>16</v>
      </c>
      <c r="B40" s="65" t="s">
        <v>8</v>
      </c>
      <c r="C40" s="65" t="s">
        <v>59</v>
      </c>
      <c r="D40" s="65" t="s">
        <v>61</v>
      </c>
      <c r="E40" s="65" t="s">
        <v>63</v>
      </c>
      <c r="F40" s="65" t="s">
        <v>197</v>
      </c>
      <c r="G40" s="30">
        <v>1.5</v>
      </c>
      <c r="H40" s="30">
        <v>1.5</v>
      </c>
      <c r="I40" s="66"/>
      <c r="J40" s="60"/>
      <c r="K40" s="54"/>
    </row>
    <row r="41" spans="1:11" ht="47.25" x14ac:dyDescent="0.25">
      <c r="A41" s="57" t="s">
        <v>64</v>
      </c>
      <c r="B41" s="58" t="s">
        <v>8</v>
      </c>
      <c r="C41" s="58" t="s">
        <v>61</v>
      </c>
      <c r="D41" s="58" t="s">
        <v>11</v>
      </c>
      <c r="E41" s="58"/>
      <c r="F41" s="58"/>
      <c r="G41" s="18">
        <v>220</v>
      </c>
      <c r="H41" s="18">
        <v>220</v>
      </c>
      <c r="I41" s="59">
        <v>220</v>
      </c>
      <c r="J41" s="60"/>
      <c r="K41" s="54"/>
    </row>
    <row r="42" spans="1:11" ht="47.25" x14ac:dyDescent="0.25">
      <c r="A42" s="57" t="s">
        <v>65</v>
      </c>
      <c r="B42" s="58" t="s">
        <v>8</v>
      </c>
      <c r="C42" s="58" t="s">
        <v>61</v>
      </c>
      <c r="D42" s="58" t="s">
        <v>66</v>
      </c>
      <c r="E42" s="58"/>
      <c r="F42" s="58"/>
      <c r="G42" s="18">
        <v>220</v>
      </c>
      <c r="H42" s="18">
        <v>220</v>
      </c>
      <c r="I42" s="59">
        <v>220</v>
      </c>
      <c r="J42" s="60"/>
      <c r="K42" s="54"/>
    </row>
    <row r="43" spans="1:11" ht="31.5" x14ac:dyDescent="0.25">
      <c r="A43" s="61" t="s">
        <v>177</v>
      </c>
      <c r="B43" s="62" t="s">
        <v>8</v>
      </c>
      <c r="C43" s="62" t="s">
        <v>61</v>
      </c>
      <c r="D43" s="62" t="s">
        <v>66</v>
      </c>
      <c r="E43" s="62" t="s">
        <v>176</v>
      </c>
      <c r="F43" s="62"/>
      <c r="G43" s="28">
        <v>20</v>
      </c>
      <c r="H43" s="28">
        <v>20</v>
      </c>
      <c r="I43" s="63">
        <v>20</v>
      </c>
      <c r="J43" s="60"/>
      <c r="K43" s="54"/>
    </row>
    <row r="44" spans="1:11" ht="47.25" x14ac:dyDescent="0.25">
      <c r="A44" s="64" t="s">
        <v>16</v>
      </c>
      <c r="B44" s="65" t="s">
        <v>8</v>
      </c>
      <c r="C44" s="65" t="s">
        <v>61</v>
      </c>
      <c r="D44" s="65" t="s">
        <v>66</v>
      </c>
      <c r="E44" s="65" t="s">
        <v>176</v>
      </c>
      <c r="F44" s="65" t="s">
        <v>197</v>
      </c>
      <c r="G44" s="30">
        <v>20</v>
      </c>
      <c r="H44" s="30">
        <v>20</v>
      </c>
      <c r="I44" s="66">
        <v>20</v>
      </c>
      <c r="J44" s="60"/>
      <c r="K44" s="54"/>
    </row>
    <row r="45" spans="1:11" ht="31.5" x14ac:dyDescent="0.25">
      <c r="A45" s="61" t="s">
        <v>67</v>
      </c>
      <c r="B45" s="62" t="s">
        <v>8</v>
      </c>
      <c r="C45" s="62" t="s">
        <v>61</v>
      </c>
      <c r="D45" s="62" t="s">
        <v>66</v>
      </c>
      <c r="E45" s="62" t="s">
        <v>68</v>
      </c>
      <c r="F45" s="62"/>
      <c r="G45" s="28">
        <v>200</v>
      </c>
      <c r="H45" s="28">
        <v>200</v>
      </c>
      <c r="I45" s="63">
        <v>200</v>
      </c>
      <c r="J45" s="60"/>
      <c r="K45" s="54"/>
    </row>
    <row r="46" spans="1:11" ht="47.25" x14ac:dyDescent="0.25">
      <c r="A46" s="64" t="s">
        <v>16</v>
      </c>
      <c r="B46" s="65" t="s">
        <v>8</v>
      </c>
      <c r="C46" s="65" t="s">
        <v>61</v>
      </c>
      <c r="D46" s="65" t="s">
        <v>66</v>
      </c>
      <c r="E46" s="65" t="s">
        <v>68</v>
      </c>
      <c r="F46" s="65" t="s">
        <v>197</v>
      </c>
      <c r="G46" s="30">
        <v>200</v>
      </c>
      <c r="H46" s="30">
        <v>200</v>
      </c>
      <c r="I46" s="66">
        <v>200</v>
      </c>
      <c r="J46" s="60"/>
      <c r="K46" s="54"/>
    </row>
    <row r="47" spans="1:11" ht="15.75" x14ac:dyDescent="0.25">
      <c r="A47" s="57" t="s">
        <v>69</v>
      </c>
      <c r="B47" s="58" t="s">
        <v>8</v>
      </c>
      <c r="C47" s="58" t="s">
        <v>13</v>
      </c>
      <c r="D47" s="58" t="s">
        <v>11</v>
      </c>
      <c r="E47" s="58"/>
      <c r="F47" s="58"/>
      <c r="G47" s="18">
        <v>4177.6000000000004</v>
      </c>
      <c r="H47" s="18">
        <v>4323.8999999999996</v>
      </c>
      <c r="I47" s="59">
        <v>4323.8999999999996</v>
      </c>
      <c r="J47" s="60"/>
      <c r="K47" s="54"/>
    </row>
    <row r="48" spans="1:11" ht="31.5" x14ac:dyDescent="0.25">
      <c r="A48" s="57" t="s">
        <v>70</v>
      </c>
      <c r="B48" s="58" t="s">
        <v>8</v>
      </c>
      <c r="C48" s="58" t="s">
        <v>13</v>
      </c>
      <c r="D48" s="58" t="s">
        <v>71</v>
      </c>
      <c r="E48" s="58"/>
      <c r="F48" s="58"/>
      <c r="G48" s="18">
        <v>4167.6000000000004</v>
      </c>
      <c r="H48" s="18">
        <v>4313.8999999999996</v>
      </c>
      <c r="I48" s="59">
        <v>4313.8999999999996</v>
      </c>
      <c r="J48" s="60"/>
      <c r="K48" s="54"/>
    </row>
    <row r="49" spans="1:11" ht="47.25" x14ac:dyDescent="0.25">
      <c r="A49" s="61" t="s">
        <v>72</v>
      </c>
      <c r="B49" s="62" t="s">
        <v>8</v>
      </c>
      <c r="C49" s="62" t="s">
        <v>13</v>
      </c>
      <c r="D49" s="62" t="s">
        <v>71</v>
      </c>
      <c r="E49" s="62" t="s">
        <v>73</v>
      </c>
      <c r="F49" s="62"/>
      <c r="G49" s="28">
        <v>300</v>
      </c>
      <c r="H49" s="28">
        <v>300</v>
      </c>
      <c r="I49" s="63">
        <v>300</v>
      </c>
      <c r="J49" s="60"/>
      <c r="K49" s="54"/>
    </row>
    <row r="50" spans="1:11" ht="47.25" x14ac:dyDescent="0.25">
      <c r="A50" s="64" t="s">
        <v>16</v>
      </c>
      <c r="B50" s="65" t="s">
        <v>8</v>
      </c>
      <c r="C50" s="65" t="s">
        <v>13</v>
      </c>
      <c r="D50" s="65" t="s">
        <v>71</v>
      </c>
      <c r="E50" s="65" t="s">
        <v>73</v>
      </c>
      <c r="F50" s="65" t="s">
        <v>197</v>
      </c>
      <c r="G50" s="30">
        <v>300</v>
      </c>
      <c r="H50" s="30">
        <v>300</v>
      </c>
      <c r="I50" s="66">
        <v>300</v>
      </c>
      <c r="J50" s="60"/>
      <c r="K50" s="54"/>
    </row>
    <row r="51" spans="1:11" ht="31.5" x14ac:dyDescent="0.25">
      <c r="A51" s="61" t="s">
        <v>74</v>
      </c>
      <c r="B51" s="62" t="s">
        <v>8</v>
      </c>
      <c r="C51" s="62" t="s">
        <v>13</v>
      </c>
      <c r="D51" s="62" t="s">
        <v>71</v>
      </c>
      <c r="E51" s="62" t="s">
        <v>75</v>
      </c>
      <c r="F51" s="62"/>
      <c r="G51" s="28">
        <v>3357.6</v>
      </c>
      <c r="H51" s="28">
        <v>3503.9</v>
      </c>
      <c r="I51" s="63">
        <v>3503.9</v>
      </c>
      <c r="J51" s="60"/>
      <c r="K51" s="54"/>
    </row>
    <row r="52" spans="1:11" ht="47.25" x14ac:dyDescent="0.25">
      <c r="A52" s="64" t="s">
        <v>16</v>
      </c>
      <c r="B52" s="65" t="s">
        <v>8</v>
      </c>
      <c r="C52" s="65" t="s">
        <v>13</v>
      </c>
      <c r="D52" s="65" t="s">
        <v>71</v>
      </c>
      <c r="E52" s="65" t="s">
        <v>75</v>
      </c>
      <c r="F52" s="65" t="s">
        <v>197</v>
      </c>
      <c r="G52" s="30">
        <v>3357.6</v>
      </c>
      <c r="H52" s="30">
        <v>3503.9</v>
      </c>
      <c r="I52" s="66">
        <v>3503.9</v>
      </c>
      <c r="J52" s="60"/>
      <c r="K52" s="54"/>
    </row>
    <row r="53" spans="1:11" ht="31.5" x14ac:dyDescent="0.25">
      <c r="A53" s="61" t="s">
        <v>76</v>
      </c>
      <c r="B53" s="62" t="s">
        <v>8</v>
      </c>
      <c r="C53" s="62" t="s">
        <v>13</v>
      </c>
      <c r="D53" s="62" t="s">
        <v>71</v>
      </c>
      <c r="E53" s="62" t="s">
        <v>77</v>
      </c>
      <c r="F53" s="62"/>
      <c r="G53" s="28">
        <v>500</v>
      </c>
      <c r="H53" s="28">
        <v>500</v>
      </c>
      <c r="I53" s="63">
        <v>500</v>
      </c>
      <c r="J53" s="60"/>
      <c r="K53" s="54"/>
    </row>
    <row r="54" spans="1:11" ht="47.25" x14ac:dyDescent="0.25">
      <c r="A54" s="64" t="s">
        <v>16</v>
      </c>
      <c r="B54" s="65" t="s">
        <v>8</v>
      </c>
      <c r="C54" s="65" t="s">
        <v>13</v>
      </c>
      <c r="D54" s="65" t="s">
        <v>71</v>
      </c>
      <c r="E54" s="65" t="s">
        <v>77</v>
      </c>
      <c r="F54" s="65" t="s">
        <v>197</v>
      </c>
      <c r="G54" s="30">
        <v>500</v>
      </c>
      <c r="H54" s="30">
        <v>500</v>
      </c>
      <c r="I54" s="66">
        <v>500</v>
      </c>
      <c r="J54" s="60"/>
      <c r="K54" s="54"/>
    </row>
    <row r="55" spans="1:11" ht="47.25" x14ac:dyDescent="0.25">
      <c r="A55" s="61" t="s">
        <v>201</v>
      </c>
      <c r="B55" s="62" t="s">
        <v>8</v>
      </c>
      <c r="C55" s="62" t="s">
        <v>13</v>
      </c>
      <c r="D55" s="62" t="s">
        <v>71</v>
      </c>
      <c r="E55" s="62" t="s">
        <v>202</v>
      </c>
      <c r="F55" s="62"/>
      <c r="G55" s="28">
        <v>10</v>
      </c>
      <c r="H55" s="28">
        <v>10</v>
      </c>
      <c r="I55" s="63">
        <v>10</v>
      </c>
      <c r="J55" s="60"/>
      <c r="K55" s="54"/>
    </row>
    <row r="56" spans="1:11" ht="47.25" x14ac:dyDescent="0.25">
      <c r="A56" s="64" t="s">
        <v>16</v>
      </c>
      <c r="B56" s="65" t="s">
        <v>8</v>
      </c>
      <c r="C56" s="65" t="s">
        <v>13</v>
      </c>
      <c r="D56" s="65" t="s">
        <v>71</v>
      </c>
      <c r="E56" s="65" t="s">
        <v>202</v>
      </c>
      <c r="F56" s="65" t="s">
        <v>197</v>
      </c>
      <c r="G56" s="30">
        <v>10</v>
      </c>
      <c r="H56" s="30">
        <v>10</v>
      </c>
      <c r="I56" s="66">
        <v>10</v>
      </c>
      <c r="J56" s="60"/>
      <c r="K56" s="54"/>
    </row>
    <row r="57" spans="1:11" ht="31.5" x14ac:dyDescent="0.25">
      <c r="A57" s="57" t="s">
        <v>80</v>
      </c>
      <c r="B57" s="58" t="s">
        <v>8</v>
      </c>
      <c r="C57" s="58" t="s">
        <v>13</v>
      </c>
      <c r="D57" s="58" t="s">
        <v>81</v>
      </c>
      <c r="E57" s="58"/>
      <c r="F57" s="58"/>
      <c r="G57" s="18">
        <v>10</v>
      </c>
      <c r="H57" s="18">
        <v>10</v>
      </c>
      <c r="I57" s="59">
        <v>10</v>
      </c>
      <c r="J57" s="60"/>
      <c r="K57" s="54"/>
    </row>
    <row r="58" spans="1:11" ht="31.5" x14ac:dyDescent="0.25">
      <c r="A58" s="61" t="s">
        <v>82</v>
      </c>
      <c r="B58" s="62" t="s">
        <v>8</v>
      </c>
      <c r="C58" s="62" t="s">
        <v>13</v>
      </c>
      <c r="D58" s="62" t="s">
        <v>81</v>
      </c>
      <c r="E58" s="62" t="s">
        <v>83</v>
      </c>
      <c r="F58" s="62"/>
      <c r="G58" s="28">
        <v>10</v>
      </c>
      <c r="H58" s="28">
        <v>10</v>
      </c>
      <c r="I58" s="63">
        <v>10</v>
      </c>
      <c r="J58" s="60"/>
      <c r="K58" s="54"/>
    </row>
    <row r="59" spans="1:11" ht="47.25" x14ac:dyDescent="0.25">
      <c r="A59" s="64" t="s">
        <v>16</v>
      </c>
      <c r="B59" s="65" t="s">
        <v>8</v>
      </c>
      <c r="C59" s="65" t="s">
        <v>13</v>
      </c>
      <c r="D59" s="65" t="s">
        <v>81</v>
      </c>
      <c r="E59" s="65" t="s">
        <v>83</v>
      </c>
      <c r="F59" s="65" t="s">
        <v>197</v>
      </c>
      <c r="G59" s="30">
        <v>10</v>
      </c>
      <c r="H59" s="30">
        <v>10</v>
      </c>
      <c r="I59" s="66">
        <v>10</v>
      </c>
      <c r="J59" s="60"/>
      <c r="K59" s="54"/>
    </row>
    <row r="60" spans="1:11" ht="31.5" x14ac:dyDescent="0.25">
      <c r="A60" s="57" t="s">
        <v>84</v>
      </c>
      <c r="B60" s="58" t="s">
        <v>8</v>
      </c>
      <c r="C60" s="58" t="s">
        <v>85</v>
      </c>
      <c r="D60" s="58" t="s">
        <v>11</v>
      </c>
      <c r="E60" s="58"/>
      <c r="F60" s="58"/>
      <c r="G60" s="18">
        <v>36726.26</v>
      </c>
      <c r="H60" s="18">
        <v>19488.88</v>
      </c>
      <c r="I60" s="59">
        <v>19488.88</v>
      </c>
      <c r="J60" s="60"/>
      <c r="K60" s="54"/>
    </row>
    <row r="61" spans="1:11" ht="15.75" x14ac:dyDescent="0.25">
      <c r="A61" s="57" t="s">
        <v>86</v>
      </c>
      <c r="B61" s="58" t="s">
        <v>8</v>
      </c>
      <c r="C61" s="58" t="s">
        <v>85</v>
      </c>
      <c r="D61" s="58" t="s">
        <v>10</v>
      </c>
      <c r="E61" s="58"/>
      <c r="F61" s="58"/>
      <c r="G61" s="18">
        <v>1408.2</v>
      </c>
      <c r="H61" s="18">
        <v>1408.2</v>
      </c>
      <c r="I61" s="59">
        <v>1408.2</v>
      </c>
      <c r="J61" s="60"/>
      <c r="K61" s="54"/>
    </row>
    <row r="62" spans="1:11" ht="47.25" x14ac:dyDescent="0.25">
      <c r="A62" s="61" t="s">
        <v>91</v>
      </c>
      <c r="B62" s="62" t="s">
        <v>8</v>
      </c>
      <c r="C62" s="62" t="s">
        <v>85</v>
      </c>
      <c r="D62" s="62" t="s">
        <v>10</v>
      </c>
      <c r="E62" s="62" t="s">
        <v>203</v>
      </c>
      <c r="F62" s="62"/>
      <c r="G62" s="28">
        <v>181.2</v>
      </c>
      <c r="H62" s="28">
        <v>181.2</v>
      </c>
      <c r="I62" s="63">
        <v>181.2</v>
      </c>
      <c r="J62" s="60"/>
      <c r="K62" s="54"/>
    </row>
    <row r="63" spans="1:11" ht="47.25" x14ac:dyDescent="0.25">
      <c r="A63" s="64" t="s">
        <v>16</v>
      </c>
      <c r="B63" s="65" t="s">
        <v>8</v>
      </c>
      <c r="C63" s="65" t="s">
        <v>85</v>
      </c>
      <c r="D63" s="65" t="s">
        <v>10</v>
      </c>
      <c r="E63" s="65" t="s">
        <v>203</v>
      </c>
      <c r="F63" s="65" t="s">
        <v>197</v>
      </c>
      <c r="G63" s="30">
        <v>181.2</v>
      </c>
      <c r="H63" s="30">
        <v>181.2</v>
      </c>
      <c r="I63" s="66">
        <v>181.2</v>
      </c>
      <c r="J63" s="60"/>
      <c r="K63" s="54"/>
    </row>
    <row r="64" spans="1:11" ht="31.5" x14ac:dyDescent="0.25">
      <c r="A64" s="61" t="s">
        <v>92</v>
      </c>
      <c r="B64" s="62" t="s">
        <v>8</v>
      </c>
      <c r="C64" s="62" t="s">
        <v>85</v>
      </c>
      <c r="D64" s="62" t="s">
        <v>10</v>
      </c>
      <c r="E64" s="62" t="s">
        <v>93</v>
      </c>
      <c r="F64" s="62"/>
      <c r="G64" s="28">
        <v>87</v>
      </c>
      <c r="H64" s="28">
        <v>87</v>
      </c>
      <c r="I64" s="63">
        <v>87</v>
      </c>
      <c r="J64" s="60"/>
      <c r="K64" s="54"/>
    </row>
    <row r="65" spans="1:11" ht="47.25" x14ac:dyDescent="0.25">
      <c r="A65" s="64" t="s">
        <v>16</v>
      </c>
      <c r="B65" s="65" t="s">
        <v>8</v>
      </c>
      <c r="C65" s="65" t="s">
        <v>85</v>
      </c>
      <c r="D65" s="65" t="s">
        <v>10</v>
      </c>
      <c r="E65" s="65" t="s">
        <v>93</v>
      </c>
      <c r="F65" s="65" t="s">
        <v>197</v>
      </c>
      <c r="G65" s="30">
        <v>87</v>
      </c>
      <c r="H65" s="30">
        <v>87</v>
      </c>
      <c r="I65" s="66">
        <v>87</v>
      </c>
      <c r="J65" s="60"/>
      <c r="K65" s="54"/>
    </row>
    <row r="66" spans="1:11" ht="63" x14ac:dyDescent="0.25">
      <c r="A66" s="61" t="s">
        <v>94</v>
      </c>
      <c r="B66" s="62" t="s">
        <v>8</v>
      </c>
      <c r="C66" s="62" t="s">
        <v>85</v>
      </c>
      <c r="D66" s="62" t="s">
        <v>10</v>
      </c>
      <c r="E66" s="62" t="s">
        <v>95</v>
      </c>
      <c r="F66" s="62"/>
      <c r="G66" s="28">
        <v>1140</v>
      </c>
      <c r="H66" s="28">
        <v>1140</v>
      </c>
      <c r="I66" s="63">
        <v>1140</v>
      </c>
      <c r="J66" s="60"/>
      <c r="K66" s="54"/>
    </row>
    <row r="67" spans="1:11" ht="47.25" x14ac:dyDescent="0.25">
      <c r="A67" s="64" t="s">
        <v>16</v>
      </c>
      <c r="B67" s="65" t="s">
        <v>8</v>
      </c>
      <c r="C67" s="65" t="s">
        <v>85</v>
      </c>
      <c r="D67" s="65" t="s">
        <v>10</v>
      </c>
      <c r="E67" s="65" t="s">
        <v>95</v>
      </c>
      <c r="F67" s="65" t="s">
        <v>197</v>
      </c>
      <c r="G67" s="30">
        <v>1140</v>
      </c>
      <c r="H67" s="30">
        <v>1140</v>
      </c>
      <c r="I67" s="66">
        <v>1140</v>
      </c>
      <c r="J67" s="60"/>
      <c r="K67" s="54"/>
    </row>
    <row r="68" spans="1:11" ht="15.75" x14ac:dyDescent="0.25">
      <c r="A68" s="57" t="s">
        <v>96</v>
      </c>
      <c r="B68" s="58" t="s">
        <v>8</v>
      </c>
      <c r="C68" s="58" t="s">
        <v>85</v>
      </c>
      <c r="D68" s="58" t="s">
        <v>59</v>
      </c>
      <c r="E68" s="58"/>
      <c r="F68" s="58"/>
      <c r="G68" s="18">
        <v>585</v>
      </c>
      <c r="H68" s="18">
        <v>585</v>
      </c>
      <c r="I68" s="59">
        <v>585</v>
      </c>
      <c r="J68" s="60"/>
      <c r="K68" s="54"/>
    </row>
    <row r="69" spans="1:11" ht="47.25" x14ac:dyDescent="0.25">
      <c r="A69" s="61" t="s">
        <v>99</v>
      </c>
      <c r="B69" s="62" t="s">
        <v>8</v>
      </c>
      <c r="C69" s="62" t="s">
        <v>85</v>
      </c>
      <c r="D69" s="62" t="s">
        <v>59</v>
      </c>
      <c r="E69" s="62" t="s">
        <v>100</v>
      </c>
      <c r="F69" s="62"/>
      <c r="G69" s="28">
        <v>65</v>
      </c>
      <c r="H69" s="28">
        <v>65</v>
      </c>
      <c r="I69" s="63">
        <v>65</v>
      </c>
      <c r="J69" s="60"/>
      <c r="K69" s="54"/>
    </row>
    <row r="70" spans="1:11" ht="47.25" x14ac:dyDescent="0.25">
      <c r="A70" s="64" t="s">
        <v>16</v>
      </c>
      <c r="B70" s="65" t="s">
        <v>8</v>
      </c>
      <c r="C70" s="65" t="s">
        <v>85</v>
      </c>
      <c r="D70" s="65" t="s">
        <v>59</v>
      </c>
      <c r="E70" s="65" t="s">
        <v>100</v>
      </c>
      <c r="F70" s="65" t="s">
        <v>197</v>
      </c>
      <c r="G70" s="30">
        <v>65</v>
      </c>
      <c r="H70" s="30">
        <v>65</v>
      </c>
      <c r="I70" s="66">
        <v>65</v>
      </c>
      <c r="J70" s="60"/>
      <c r="K70" s="54"/>
    </row>
    <row r="71" spans="1:11" ht="94.5" x14ac:dyDescent="0.25">
      <c r="A71" s="61" t="s">
        <v>101</v>
      </c>
      <c r="B71" s="62" t="s">
        <v>8</v>
      </c>
      <c r="C71" s="62" t="s">
        <v>85</v>
      </c>
      <c r="D71" s="62" t="s">
        <v>59</v>
      </c>
      <c r="E71" s="62" t="s">
        <v>102</v>
      </c>
      <c r="F71" s="62"/>
      <c r="G71" s="28">
        <v>500</v>
      </c>
      <c r="H71" s="28">
        <v>500</v>
      </c>
      <c r="I71" s="63">
        <v>500</v>
      </c>
      <c r="J71" s="60"/>
      <c r="K71" s="54"/>
    </row>
    <row r="72" spans="1:11" ht="47.25" x14ac:dyDescent="0.25">
      <c r="A72" s="64" t="s">
        <v>16</v>
      </c>
      <c r="B72" s="65" t="s">
        <v>8</v>
      </c>
      <c r="C72" s="65" t="s">
        <v>85</v>
      </c>
      <c r="D72" s="65" t="s">
        <v>59</v>
      </c>
      <c r="E72" s="65" t="s">
        <v>102</v>
      </c>
      <c r="F72" s="65" t="s">
        <v>197</v>
      </c>
      <c r="G72" s="30">
        <v>500</v>
      </c>
      <c r="H72" s="30">
        <v>500</v>
      </c>
      <c r="I72" s="66">
        <v>500</v>
      </c>
      <c r="J72" s="60"/>
      <c r="K72" s="54"/>
    </row>
    <row r="73" spans="1:11" ht="47.25" x14ac:dyDescent="0.25">
      <c r="A73" s="61" t="s">
        <v>103</v>
      </c>
      <c r="B73" s="62" t="s">
        <v>8</v>
      </c>
      <c r="C73" s="62" t="s">
        <v>85</v>
      </c>
      <c r="D73" s="62" t="s">
        <v>59</v>
      </c>
      <c r="E73" s="62" t="s">
        <v>104</v>
      </c>
      <c r="F73" s="62"/>
      <c r="G73" s="28">
        <v>20</v>
      </c>
      <c r="H73" s="28">
        <v>20</v>
      </c>
      <c r="I73" s="63">
        <v>20</v>
      </c>
      <c r="J73" s="60"/>
      <c r="K73" s="54"/>
    </row>
    <row r="74" spans="1:11" ht="47.25" x14ac:dyDescent="0.25">
      <c r="A74" s="64" t="s">
        <v>16</v>
      </c>
      <c r="B74" s="65" t="s">
        <v>8</v>
      </c>
      <c r="C74" s="65" t="s">
        <v>85</v>
      </c>
      <c r="D74" s="65" t="s">
        <v>59</v>
      </c>
      <c r="E74" s="65" t="s">
        <v>104</v>
      </c>
      <c r="F74" s="65" t="s">
        <v>197</v>
      </c>
      <c r="G74" s="30">
        <v>20</v>
      </c>
      <c r="H74" s="30">
        <v>20</v>
      </c>
      <c r="I74" s="66">
        <v>20</v>
      </c>
      <c r="J74" s="60"/>
      <c r="K74" s="54"/>
    </row>
    <row r="75" spans="1:11" ht="15.75" x14ac:dyDescent="0.25">
      <c r="A75" s="57" t="s">
        <v>105</v>
      </c>
      <c r="B75" s="58" t="s">
        <v>8</v>
      </c>
      <c r="C75" s="58" t="s">
        <v>85</v>
      </c>
      <c r="D75" s="58" t="s">
        <v>61</v>
      </c>
      <c r="E75" s="58"/>
      <c r="F75" s="58"/>
      <c r="G75" s="18">
        <v>22972.58</v>
      </c>
      <c r="H75" s="18">
        <v>4266</v>
      </c>
      <c r="I75" s="59">
        <v>4266</v>
      </c>
      <c r="J75" s="60"/>
      <c r="K75" s="54"/>
    </row>
    <row r="76" spans="1:11" ht="31.5" x14ac:dyDescent="0.25">
      <c r="A76" s="61" t="s">
        <v>204</v>
      </c>
      <c r="B76" s="62" t="s">
        <v>8</v>
      </c>
      <c r="C76" s="62" t="s">
        <v>85</v>
      </c>
      <c r="D76" s="62" t="s">
        <v>61</v>
      </c>
      <c r="E76" s="62" t="s">
        <v>205</v>
      </c>
      <c r="F76" s="62"/>
      <c r="G76" s="28">
        <v>8757.48</v>
      </c>
      <c r="H76" s="28"/>
      <c r="I76" s="63"/>
      <c r="J76" s="60"/>
      <c r="K76" s="54"/>
    </row>
    <row r="77" spans="1:11" ht="47.25" x14ac:dyDescent="0.25">
      <c r="A77" s="64" t="s">
        <v>16</v>
      </c>
      <c r="B77" s="65" t="s">
        <v>8</v>
      </c>
      <c r="C77" s="65" t="s">
        <v>85</v>
      </c>
      <c r="D77" s="65" t="s">
        <v>61</v>
      </c>
      <c r="E77" s="65" t="s">
        <v>205</v>
      </c>
      <c r="F77" s="65" t="s">
        <v>197</v>
      </c>
      <c r="G77" s="30">
        <v>8757.48</v>
      </c>
      <c r="H77" s="30"/>
      <c r="I77" s="66"/>
      <c r="J77" s="60"/>
      <c r="K77" s="54"/>
    </row>
    <row r="78" spans="1:11" ht="15.75" x14ac:dyDescent="0.25">
      <c r="A78" s="61" t="s">
        <v>106</v>
      </c>
      <c r="B78" s="62" t="s">
        <v>8</v>
      </c>
      <c r="C78" s="62" t="s">
        <v>85</v>
      </c>
      <c r="D78" s="62" t="s">
        <v>61</v>
      </c>
      <c r="E78" s="62" t="s">
        <v>107</v>
      </c>
      <c r="F78" s="62"/>
      <c r="G78" s="28">
        <v>3500</v>
      </c>
      <c r="H78" s="28">
        <v>3500</v>
      </c>
      <c r="I78" s="63">
        <v>3500</v>
      </c>
      <c r="J78" s="60"/>
      <c r="K78" s="54"/>
    </row>
    <row r="79" spans="1:11" ht="47.25" x14ac:dyDescent="0.25">
      <c r="A79" s="64" t="s">
        <v>16</v>
      </c>
      <c r="B79" s="65" t="s">
        <v>8</v>
      </c>
      <c r="C79" s="65" t="s">
        <v>85</v>
      </c>
      <c r="D79" s="65" t="s">
        <v>61</v>
      </c>
      <c r="E79" s="65" t="s">
        <v>107</v>
      </c>
      <c r="F79" s="65" t="s">
        <v>197</v>
      </c>
      <c r="G79" s="30">
        <v>3500</v>
      </c>
      <c r="H79" s="30">
        <v>3500</v>
      </c>
      <c r="I79" s="66">
        <v>3500</v>
      </c>
      <c r="J79" s="60"/>
      <c r="K79" s="54"/>
    </row>
    <row r="80" spans="1:11" ht="15.75" x14ac:dyDescent="0.25">
      <c r="A80" s="61" t="s">
        <v>185</v>
      </c>
      <c r="B80" s="62" t="s">
        <v>8</v>
      </c>
      <c r="C80" s="62" t="s">
        <v>85</v>
      </c>
      <c r="D80" s="62" t="s">
        <v>61</v>
      </c>
      <c r="E80" s="62" t="s">
        <v>184</v>
      </c>
      <c r="F80" s="62"/>
      <c r="G80" s="28">
        <v>350</v>
      </c>
      <c r="H80" s="28"/>
      <c r="I80" s="63"/>
      <c r="J80" s="60"/>
      <c r="K80" s="54"/>
    </row>
    <row r="81" spans="1:11" ht="47.25" x14ac:dyDescent="0.25">
      <c r="A81" s="64" t="s">
        <v>16</v>
      </c>
      <c r="B81" s="65" t="s">
        <v>8</v>
      </c>
      <c r="C81" s="65" t="s">
        <v>85</v>
      </c>
      <c r="D81" s="65" t="s">
        <v>61</v>
      </c>
      <c r="E81" s="65" t="s">
        <v>184</v>
      </c>
      <c r="F81" s="65" t="s">
        <v>197</v>
      </c>
      <c r="G81" s="30">
        <v>350</v>
      </c>
      <c r="H81" s="30"/>
      <c r="I81" s="66"/>
      <c r="J81" s="60"/>
      <c r="K81" s="54"/>
    </row>
    <row r="82" spans="1:11" ht="31.5" x14ac:dyDescent="0.25">
      <c r="A82" s="61" t="s">
        <v>108</v>
      </c>
      <c r="B82" s="62" t="s">
        <v>8</v>
      </c>
      <c r="C82" s="62" t="s">
        <v>85</v>
      </c>
      <c r="D82" s="62" t="s">
        <v>61</v>
      </c>
      <c r="E82" s="62" t="s">
        <v>109</v>
      </c>
      <c r="F82" s="62"/>
      <c r="G82" s="28">
        <v>120</v>
      </c>
      <c r="H82" s="28">
        <v>120</v>
      </c>
      <c r="I82" s="63">
        <v>120</v>
      </c>
      <c r="J82" s="60"/>
      <c r="K82" s="54"/>
    </row>
    <row r="83" spans="1:11" ht="47.25" x14ac:dyDescent="0.25">
      <c r="A83" s="64" t="s">
        <v>16</v>
      </c>
      <c r="B83" s="65" t="s">
        <v>8</v>
      </c>
      <c r="C83" s="65" t="s">
        <v>85</v>
      </c>
      <c r="D83" s="65" t="s">
        <v>61</v>
      </c>
      <c r="E83" s="65" t="s">
        <v>109</v>
      </c>
      <c r="F83" s="65" t="s">
        <v>197</v>
      </c>
      <c r="G83" s="30">
        <v>120</v>
      </c>
      <c r="H83" s="30">
        <v>120</v>
      </c>
      <c r="I83" s="66">
        <v>120</v>
      </c>
      <c r="J83" s="60"/>
      <c r="K83" s="54"/>
    </row>
    <row r="84" spans="1:11" ht="15.75" x14ac:dyDescent="0.25">
      <c r="A84" s="61" t="s">
        <v>110</v>
      </c>
      <c r="B84" s="62" t="s">
        <v>8</v>
      </c>
      <c r="C84" s="62" t="s">
        <v>85</v>
      </c>
      <c r="D84" s="62" t="s">
        <v>61</v>
      </c>
      <c r="E84" s="62" t="s">
        <v>111</v>
      </c>
      <c r="F84" s="62"/>
      <c r="G84" s="28">
        <v>48</v>
      </c>
      <c r="H84" s="28">
        <v>46</v>
      </c>
      <c r="I84" s="63">
        <v>46</v>
      </c>
      <c r="J84" s="60"/>
      <c r="K84" s="54"/>
    </row>
    <row r="85" spans="1:11" ht="47.25" x14ac:dyDescent="0.25">
      <c r="A85" s="64" t="s">
        <v>16</v>
      </c>
      <c r="B85" s="65" t="s">
        <v>8</v>
      </c>
      <c r="C85" s="65" t="s">
        <v>85</v>
      </c>
      <c r="D85" s="65" t="s">
        <v>61</v>
      </c>
      <c r="E85" s="65" t="s">
        <v>111</v>
      </c>
      <c r="F85" s="65" t="s">
        <v>197</v>
      </c>
      <c r="G85" s="30">
        <v>48</v>
      </c>
      <c r="H85" s="30">
        <v>46</v>
      </c>
      <c r="I85" s="66">
        <v>46</v>
      </c>
      <c r="J85" s="60"/>
      <c r="K85" s="54"/>
    </row>
    <row r="86" spans="1:11" ht="47.25" x14ac:dyDescent="0.25">
      <c r="A86" s="61" t="s">
        <v>112</v>
      </c>
      <c r="B86" s="62" t="s">
        <v>8</v>
      </c>
      <c r="C86" s="62" t="s">
        <v>85</v>
      </c>
      <c r="D86" s="62" t="s">
        <v>61</v>
      </c>
      <c r="E86" s="62" t="s">
        <v>113</v>
      </c>
      <c r="F86" s="62"/>
      <c r="G86" s="28">
        <v>461.51</v>
      </c>
      <c r="H86" s="28">
        <v>600</v>
      </c>
      <c r="I86" s="63">
        <v>600</v>
      </c>
      <c r="J86" s="60"/>
      <c r="K86" s="54"/>
    </row>
    <row r="87" spans="1:11" ht="47.25" x14ac:dyDescent="0.25">
      <c r="A87" s="64" t="s">
        <v>16</v>
      </c>
      <c r="B87" s="65" t="s">
        <v>8</v>
      </c>
      <c r="C87" s="65" t="s">
        <v>85</v>
      </c>
      <c r="D87" s="65" t="s">
        <v>61</v>
      </c>
      <c r="E87" s="65" t="s">
        <v>113</v>
      </c>
      <c r="F87" s="65" t="s">
        <v>197</v>
      </c>
      <c r="G87" s="30">
        <v>461.51</v>
      </c>
      <c r="H87" s="30">
        <v>600</v>
      </c>
      <c r="I87" s="66">
        <v>600</v>
      </c>
      <c r="J87" s="60"/>
      <c r="K87" s="54"/>
    </row>
    <row r="88" spans="1:11" ht="31.5" x14ac:dyDescent="0.25">
      <c r="A88" s="61" t="s">
        <v>114</v>
      </c>
      <c r="B88" s="62" t="s">
        <v>8</v>
      </c>
      <c r="C88" s="62" t="s">
        <v>85</v>
      </c>
      <c r="D88" s="62" t="s">
        <v>61</v>
      </c>
      <c r="E88" s="62" t="s">
        <v>115</v>
      </c>
      <c r="F88" s="62"/>
      <c r="G88" s="28">
        <v>80</v>
      </c>
      <c r="H88" s="28"/>
      <c r="I88" s="63"/>
      <c r="J88" s="60"/>
      <c r="K88" s="54"/>
    </row>
    <row r="89" spans="1:11" ht="47.25" x14ac:dyDescent="0.25">
      <c r="A89" s="64" t="s">
        <v>16</v>
      </c>
      <c r="B89" s="65" t="s">
        <v>8</v>
      </c>
      <c r="C89" s="65" t="s">
        <v>85</v>
      </c>
      <c r="D89" s="65" t="s">
        <v>61</v>
      </c>
      <c r="E89" s="65" t="s">
        <v>115</v>
      </c>
      <c r="F89" s="65" t="s">
        <v>197</v>
      </c>
      <c r="G89" s="30">
        <v>80</v>
      </c>
      <c r="H89" s="30"/>
      <c r="I89" s="66"/>
      <c r="J89" s="60"/>
      <c r="K89" s="54"/>
    </row>
    <row r="90" spans="1:11" ht="47.25" x14ac:dyDescent="0.25">
      <c r="A90" s="61" t="s">
        <v>187</v>
      </c>
      <c r="B90" s="62" t="s">
        <v>8</v>
      </c>
      <c r="C90" s="62" t="s">
        <v>85</v>
      </c>
      <c r="D90" s="62" t="s">
        <v>61</v>
      </c>
      <c r="E90" s="62" t="s">
        <v>186</v>
      </c>
      <c r="F90" s="62"/>
      <c r="G90" s="28">
        <v>350</v>
      </c>
      <c r="H90" s="28"/>
      <c r="I90" s="63"/>
      <c r="J90" s="60"/>
      <c r="K90" s="54"/>
    </row>
    <row r="91" spans="1:11" ht="47.25" x14ac:dyDescent="0.25">
      <c r="A91" s="64" t="s">
        <v>16</v>
      </c>
      <c r="B91" s="65" t="s">
        <v>8</v>
      </c>
      <c r="C91" s="65" t="s">
        <v>85</v>
      </c>
      <c r="D91" s="65" t="s">
        <v>61</v>
      </c>
      <c r="E91" s="65" t="s">
        <v>186</v>
      </c>
      <c r="F91" s="65" t="s">
        <v>197</v>
      </c>
      <c r="G91" s="30">
        <v>350</v>
      </c>
      <c r="H91" s="30"/>
      <c r="I91" s="66"/>
      <c r="J91" s="60"/>
      <c r="K91" s="54"/>
    </row>
    <row r="92" spans="1:11" ht="31.5" x14ac:dyDescent="0.25">
      <c r="A92" s="61" t="s">
        <v>116</v>
      </c>
      <c r="B92" s="62" t="s">
        <v>8</v>
      </c>
      <c r="C92" s="62" t="s">
        <v>85</v>
      </c>
      <c r="D92" s="62" t="s">
        <v>61</v>
      </c>
      <c r="E92" s="62" t="s">
        <v>117</v>
      </c>
      <c r="F92" s="62"/>
      <c r="G92" s="28">
        <v>48</v>
      </c>
      <c r="H92" s="28"/>
      <c r="I92" s="63"/>
      <c r="J92" s="60"/>
      <c r="K92" s="54"/>
    </row>
    <row r="93" spans="1:11" ht="47.25" x14ac:dyDescent="0.25">
      <c r="A93" s="64" t="s">
        <v>16</v>
      </c>
      <c r="B93" s="65" t="s">
        <v>8</v>
      </c>
      <c r="C93" s="65" t="s">
        <v>85</v>
      </c>
      <c r="D93" s="65" t="s">
        <v>61</v>
      </c>
      <c r="E93" s="65" t="s">
        <v>117</v>
      </c>
      <c r="F93" s="65" t="s">
        <v>197</v>
      </c>
      <c r="G93" s="30">
        <v>48</v>
      </c>
      <c r="H93" s="30"/>
      <c r="I93" s="66"/>
      <c r="J93" s="60"/>
      <c r="K93" s="54"/>
    </row>
    <row r="94" spans="1:11" ht="63" x14ac:dyDescent="0.25">
      <c r="A94" s="61" t="s">
        <v>122</v>
      </c>
      <c r="B94" s="62" t="s">
        <v>8</v>
      </c>
      <c r="C94" s="62" t="s">
        <v>85</v>
      </c>
      <c r="D94" s="62" t="s">
        <v>61</v>
      </c>
      <c r="E94" s="62" t="s">
        <v>123</v>
      </c>
      <c r="F94" s="62"/>
      <c r="G94" s="28">
        <v>400</v>
      </c>
      <c r="H94" s="28"/>
      <c r="I94" s="63"/>
      <c r="J94" s="60"/>
      <c r="K94" s="54"/>
    </row>
    <row r="95" spans="1:11" ht="47.25" x14ac:dyDescent="0.25">
      <c r="A95" s="64" t="s">
        <v>16</v>
      </c>
      <c r="B95" s="65" t="s">
        <v>8</v>
      </c>
      <c r="C95" s="65" t="s">
        <v>85</v>
      </c>
      <c r="D95" s="65" t="s">
        <v>61</v>
      </c>
      <c r="E95" s="65" t="s">
        <v>123</v>
      </c>
      <c r="F95" s="65" t="s">
        <v>197</v>
      </c>
      <c r="G95" s="30">
        <v>400</v>
      </c>
      <c r="H95" s="30"/>
      <c r="I95" s="66"/>
      <c r="J95" s="60"/>
      <c r="K95" s="54"/>
    </row>
    <row r="96" spans="1:11" ht="47.25" x14ac:dyDescent="0.25">
      <c r="A96" s="61" t="s">
        <v>124</v>
      </c>
      <c r="B96" s="62" t="s">
        <v>8</v>
      </c>
      <c r="C96" s="62" t="s">
        <v>85</v>
      </c>
      <c r="D96" s="62" t="s">
        <v>61</v>
      </c>
      <c r="E96" s="62" t="s">
        <v>125</v>
      </c>
      <c r="F96" s="62"/>
      <c r="G96" s="28">
        <v>8857.59</v>
      </c>
      <c r="H96" s="28"/>
      <c r="I96" s="63"/>
      <c r="J96" s="60"/>
      <c r="K96" s="54"/>
    </row>
    <row r="97" spans="1:11" ht="47.25" x14ac:dyDescent="0.25">
      <c r="A97" s="64" t="s">
        <v>16</v>
      </c>
      <c r="B97" s="65" t="s">
        <v>8</v>
      </c>
      <c r="C97" s="65" t="s">
        <v>85</v>
      </c>
      <c r="D97" s="65" t="s">
        <v>61</v>
      </c>
      <c r="E97" s="65" t="s">
        <v>125</v>
      </c>
      <c r="F97" s="65" t="s">
        <v>197</v>
      </c>
      <c r="G97" s="30">
        <v>8857.59</v>
      </c>
      <c r="H97" s="30"/>
      <c r="I97" s="66"/>
      <c r="J97" s="60"/>
      <c r="K97" s="54"/>
    </row>
    <row r="98" spans="1:11" ht="31.5" x14ac:dyDescent="0.25">
      <c r="A98" s="57" t="s">
        <v>126</v>
      </c>
      <c r="B98" s="58" t="s">
        <v>8</v>
      </c>
      <c r="C98" s="58" t="s">
        <v>85</v>
      </c>
      <c r="D98" s="58" t="s">
        <v>85</v>
      </c>
      <c r="E98" s="58"/>
      <c r="F98" s="58"/>
      <c r="G98" s="18">
        <v>11760.48</v>
      </c>
      <c r="H98" s="18">
        <v>13229.68</v>
      </c>
      <c r="I98" s="59">
        <v>13229.68</v>
      </c>
      <c r="J98" s="60"/>
      <c r="K98" s="54"/>
    </row>
    <row r="99" spans="1:11" ht="31.5" x14ac:dyDescent="0.25">
      <c r="A99" s="61" t="s">
        <v>127</v>
      </c>
      <c r="B99" s="62" t="s">
        <v>8</v>
      </c>
      <c r="C99" s="62" t="s">
        <v>85</v>
      </c>
      <c r="D99" s="62" t="s">
        <v>85</v>
      </c>
      <c r="E99" s="62" t="s">
        <v>128</v>
      </c>
      <c r="F99" s="62"/>
      <c r="G99" s="28">
        <v>11760.48</v>
      </c>
      <c r="H99" s="28">
        <v>13229.68</v>
      </c>
      <c r="I99" s="63">
        <v>13229.68</v>
      </c>
      <c r="J99" s="60"/>
      <c r="K99" s="54"/>
    </row>
    <row r="100" spans="1:11" ht="94.5" x14ac:dyDescent="0.25">
      <c r="A100" s="64" t="s">
        <v>26</v>
      </c>
      <c r="B100" s="65" t="s">
        <v>8</v>
      </c>
      <c r="C100" s="65" t="s">
        <v>85</v>
      </c>
      <c r="D100" s="65" t="s">
        <v>85</v>
      </c>
      <c r="E100" s="65" t="s">
        <v>128</v>
      </c>
      <c r="F100" s="65" t="s">
        <v>199</v>
      </c>
      <c r="G100" s="30">
        <v>9783</v>
      </c>
      <c r="H100" s="30">
        <v>9783</v>
      </c>
      <c r="I100" s="66">
        <v>9783</v>
      </c>
      <c r="J100" s="60"/>
      <c r="K100" s="54"/>
    </row>
    <row r="101" spans="1:11" ht="47.25" x14ac:dyDescent="0.25">
      <c r="A101" s="64" t="s">
        <v>16</v>
      </c>
      <c r="B101" s="65" t="s">
        <v>8</v>
      </c>
      <c r="C101" s="65" t="s">
        <v>85</v>
      </c>
      <c r="D101" s="65" t="s">
        <v>85</v>
      </c>
      <c r="E101" s="65" t="s">
        <v>128</v>
      </c>
      <c r="F101" s="65" t="s">
        <v>197</v>
      </c>
      <c r="G101" s="30">
        <v>1972.48</v>
      </c>
      <c r="H101" s="30">
        <v>3441.68</v>
      </c>
      <c r="I101" s="66">
        <v>3441.68</v>
      </c>
      <c r="J101" s="60"/>
      <c r="K101" s="54"/>
    </row>
    <row r="102" spans="1:11" ht="15.75" x14ac:dyDescent="0.25">
      <c r="A102" s="64" t="s">
        <v>18</v>
      </c>
      <c r="B102" s="65" t="s">
        <v>8</v>
      </c>
      <c r="C102" s="65" t="s">
        <v>85</v>
      </c>
      <c r="D102" s="65" t="s">
        <v>85</v>
      </c>
      <c r="E102" s="65" t="s">
        <v>128</v>
      </c>
      <c r="F102" s="65" t="s">
        <v>198</v>
      </c>
      <c r="G102" s="30">
        <v>5</v>
      </c>
      <c r="H102" s="30">
        <v>5</v>
      </c>
      <c r="I102" s="66">
        <v>5</v>
      </c>
      <c r="J102" s="60"/>
      <c r="K102" s="54"/>
    </row>
    <row r="103" spans="1:11" ht="15.75" x14ac:dyDescent="0.25">
      <c r="A103" s="57" t="s">
        <v>129</v>
      </c>
      <c r="B103" s="58" t="s">
        <v>8</v>
      </c>
      <c r="C103" s="58" t="s">
        <v>130</v>
      </c>
      <c r="D103" s="58" t="s">
        <v>11</v>
      </c>
      <c r="E103" s="58"/>
      <c r="F103" s="58"/>
      <c r="G103" s="18">
        <v>110</v>
      </c>
      <c r="H103" s="18">
        <v>110</v>
      </c>
      <c r="I103" s="59">
        <v>110</v>
      </c>
      <c r="J103" s="60"/>
      <c r="K103" s="54"/>
    </row>
    <row r="104" spans="1:11" ht="47.25" x14ac:dyDescent="0.25">
      <c r="A104" s="57" t="s">
        <v>131</v>
      </c>
      <c r="B104" s="58" t="s">
        <v>8</v>
      </c>
      <c r="C104" s="58" t="s">
        <v>130</v>
      </c>
      <c r="D104" s="58" t="s">
        <v>85</v>
      </c>
      <c r="E104" s="58"/>
      <c r="F104" s="58"/>
      <c r="G104" s="18">
        <v>70</v>
      </c>
      <c r="H104" s="18">
        <v>70</v>
      </c>
      <c r="I104" s="59">
        <v>70</v>
      </c>
      <c r="J104" s="60"/>
      <c r="K104" s="54"/>
    </row>
    <row r="105" spans="1:11" ht="31.5" x14ac:dyDescent="0.25">
      <c r="A105" s="61" t="s">
        <v>14</v>
      </c>
      <c r="B105" s="62" t="s">
        <v>8</v>
      </c>
      <c r="C105" s="62" t="s">
        <v>130</v>
      </c>
      <c r="D105" s="62" t="s">
        <v>85</v>
      </c>
      <c r="E105" s="62" t="s">
        <v>15</v>
      </c>
      <c r="F105" s="62"/>
      <c r="G105" s="28">
        <v>35</v>
      </c>
      <c r="H105" s="28">
        <v>35</v>
      </c>
      <c r="I105" s="63">
        <v>35</v>
      </c>
      <c r="J105" s="60"/>
      <c r="K105" s="54"/>
    </row>
    <row r="106" spans="1:11" ht="47.25" x14ac:dyDescent="0.25">
      <c r="A106" s="64" t="s">
        <v>16</v>
      </c>
      <c r="B106" s="65" t="s">
        <v>8</v>
      </c>
      <c r="C106" s="65" t="s">
        <v>130</v>
      </c>
      <c r="D106" s="65" t="s">
        <v>85</v>
      </c>
      <c r="E106" s="65" t="s">
        <v>15</v>
      </c>
      <c r="F106" s="65" t="s">
        <v>197</v>
      </c>
      <c r="G106" s="30">
        <v>35</v>
      </c>
      <c r="H106" s="30">
        <v>35</v>
      </c>
      <c r="I106" s="66">
        <v>35</v>
      </c>
      <c r="J106" s="60"/>
      <c r="K106" s="54"/>
    </row>
    <row r="107" spans="1:11" ht="31.5" x14ac:dyDescent="0.25">
      <c r="A107" s="61" t="s">
        <v>127</v>
      </c>
      <c r="B107" s="62" t="s">
        <v>8</v>
      </c>
      <c r="C107" s="62" t="s">
        <v>130</v>
      </c>
      <c r="D107" s="62" t="s">
        <v>85</v>
      </c>
      <c r="E107" s="62" t="s">
        <v>128</v>
      </c>
      <c r="F107" s="62"/>
      <c r="G107" s="28">
        <v>15</v>
      </c>
      <c r="H107" s="28">
        <v>15</v>
      </c>
      <c r="I107" s="63">
        <v>15</v>
      </c>
      <c r="J107" s="60"/>
      <c r="K107" s="54"/>
    </row>
    <row r="108" spans="1:11" ht="47.25" x14ac:dyDescent="0.25">
      <c r="A108" s="64" t="s">
        <v>16</v>
      </c>
      <c r="B108" s="65" t="s">
        <v>8</v>
      </c>
      <c r="C108" s="65" t="s">
        <v>130</v>
      </c>
      <c r="D108" s="65" t="s">
        <v>85</v>
      </c>
      <c r="E108" s="65" t="s">
        <v>128</v>
      </c>
      <c r="F108" s="65" t="s">
        <v>197</v>
      </c>
      <c r="G108" s="30">
        <v>15</v>
      </c>
      <c r="H108" s="30">
        <v>15</v>
      </c>
      <c r="I108" s="66">
        <v>15</v>
      </c>
      <c r="J108" s="60"/>
      <c r="K108" s="54"/>
    </row>
    <row r="109" spans="1:11" ht="31.5" x14ac:dyDescent="0.25">
      <c r="A109" s="61" t="s">
        <v>132</v>
      </c>
      <c r="B109" s="62" t="s">
        <v>8</v>
      </c>
      <c r="C109" s="62" t="s">
        <v>130</v>
      </c>
      <c r="D109" s="62" t="s">
        <v>85</v>
      </c>
      <c r="E109" s="62" t="s">
        <v>133</v>
      </c>
      <c r="F109" s="62"/>
      <c r="G109" s="28">
        <v>20</v>
      </c>
      <c r="H109" s="28">
        <v>20</v>
      </c>
      <c r="I109" s="63">
        <v>20</v>
      </c>
      <c r="J109" s="60"/>
      <c r="K109" s="54"/>
    </row>
    <row r="110" spans="1:11" ht="47.25" x14ac:dyDescent="0.25">
      <c r="A110" s="64" t="s">
        <v>16</v>
      </c>
      <c r="B110" s="65" t="s">
        <v>8</v>
      </c>
      <c r="C110" s="65" t="s">
        <v>130</v>
      </c>
      <c r="D110" s="65" t="s">
        <v>85</v>
      </c>
      <c r="E110" s="65" t="s">
        <v>133</v>
      </c>
      <c r="F110" s="65" t="s">
        <v>197</v>
      </c>
      <c r="G110" s="30">
        <v>20</v>
      </c>
      <c r="H110" s="30">
        <v>20</v>
      </c>
      <c r="I110" s="66">
        <v>20</v>
      </c>
      <c r="J110" s="60"/>
      <c r="K110" s="54"/>
    </row>
    <row r="111" spans="1:11" ht="15.75" x14ac:dyDescent="0.25">
      <c r="A111" s="57" t="s">
        <v>136</v>
      </c>
      <c r="B111" s="58" t="s">
        <v>8</v>
      </c>
      <c r="C111" s="58" t="s">
        <v>130</v>
      </c>
      <c r="D111" s="58" t="s">
        <v>130</v>
      </c>
      <c r="E111" s="58"/>
      <c r="F111" s="58"/>
      <c r="G111" s="18">
        <v>40</v>
      </c>
      <c r="H111" s="18">
        <v>40</v>
      </c>
      <c r="I111" s="59">
        <v>40</v>
      </c>
      <c r="J111" s="60"/>
      <c r="K111" s="54"/>
    </row>
    <row r="112" spans="1:11" ht="63" x14ac:dyDescent="0.25">
      <c r="A112" s="61" t="s">
        <v>137</v>
      </c>
      <c r="B112" s="62" t="s">
        <v>8</v>
      </c>
      <c r="C112" s="62" t="s">
        <v>130</v>
      </c>
      <c r="D112" s="62" t="s">
        <v>130</v>
      </c>
      <c r="E112" s="62" t="s">
        <v>166</v>
      </c>
      <c r="F112" s="62"/>
      <c r="G112" s="28">
        <v>40</v>
      </c>
      <c r="H112" s="28">
        <v>40</v>
      </c>
      <c r="I112" s="63">
        <v>40</v>
      </c>
      <c r="J112" s="60"/>
      <c r="K112" s="54"/>
    </row>
    <row r="113" spans="1:11" ht="47.25" x14ac:dyDescent="0.25">
      <c r="A113" s="64" t="s">
        <v>16</v>
      </c>
      <c r="B113" s="65" t="s">
        <v>8</v>
      </c>
      <c r="C113" s="65" t="s">
        <v>130</v>
      </c>
      <c r="D113" s="65" t="s">
        <v>130</v>
      </c>
      <c r="E113" s="65" t="s">
        <v>166</v>
      </c>
      <c r="F113" s="65" t="s">
        <v>197</v>
      </c>
      <c r="G113" s="30">
        <v>40</v>
      </c>
      <c r="H113" s="30">
        <v>40</v>
      </c>
      <c r="I113" s="66">
        <v>40</v>
      </c>
      <c r="J113" s="60"/>
      <c r="K113" s="54"/>
    </row>
    <row r="114" spans="1:11" ht="15.75" x14ac:dyDescent="0.25">
      <c r="A114" s="57" t="s">
        <v>138</v>
      </c>
      <c r="B114" s="58" t="s">
        <v>8</v>
      </c>
      <c r="C114" s="58" t="s">
        <v>139</v>
      </c>
      <c r="D114" s="58" t="s">
        <v>11</v>
      </c>
      <c r="E114" s="58"/>
      <c r="F114" s="58"/>
      <c r="G114" s="18">
        <v>10444.799999999999</v>
      </c>
      <c r="H114" s="18">
        <v>10793.2</v>
      </c>
      <c r="I114" s="59">
        <v>8729.2000000000007</v>
      </c>
      <c r="J114" s="60"/>
      <c r="K114" s="54"/>
    </row>
    <row r="115" spans="1:11" ht="15.75" x14ac:dyDescent="0.25">
      <c r="A115" s="57" t="s">
        <v>140</v>
      </c>
      <c r="B115" s="58" t="s">
        <v>8</v>
      </c>
      <c r="C115" s="58" t="s">
        <v>139</v>
      </c>
      <c r="D115" s="58" t="s">
        <v>10</v>
      </c>
      <c r="E115" s="58"/>
      <c r="F115" s="58"/>
      <c r="G115" s="18">
        <v>10444.799999999999</v>
      </c>
      <c r="H115" s="18">
        <v>10793.2</v>
      </c>
      <c r="I115" s="59">
        <v>8729.2000000000007</v>
      </c>
      <c r="J115" s="60"/>
      <c r="K115" s="54"/>
    </row>
    <row r="116" spans="1:11" ht="31.5" x14ac:dyDescent="0.25">
      <c r="A116" s="61" t="s">
        <v>132</v>
      </c>
      <c r="B116" s="62" t="s">
        <v>8</v>
      </c>
      <c r="C116" s="62" t="s">
        <v>139</v>
      </c>
      <c r="D116" s="62" t="s">
        <v>10</v>
      </c>
      <c r="E116" s="62" t="s">
        <v>133</v>
      </c>
      <c r="F116" s="62"/>
      <c r="G116" s="28">
        <v>4335.3</v>
      </c>
      <c r="H116" s="28">
        <v>4521.3999999999996</v>
      </c>
      <c r="I116" s="63">
        <v>4521.3999999999996</v>
      </c>
      <c r="J116" s="60"/>
      <c r="K116" s="54"/>
    </row>
    <row r="117" spans="1:11" ht="94.5" x14ac:dyDescent="0.25">
      <c r="A117" s="64" t="s">
        <v>26</v>
      </c>
      <c r="B117" s="65" t="s">
        <v>8</v>
      </c>
      <c r="C117" s="65" t="s">
        <v>139</v>
      </c>
      <c r="D117" s="65" t="s">
        <v>10</v>
      </c>
      <c r="E117" s="65" t="s">
        <v>133</v>
      </c>
      <c r="F117" s="65" t="s">
        <v>199</v>
      </c>
      <c r="G117" s="30">
        <v>3211.8</v>
      </c>
      <c r="H117" s="30">
        <v>3397.9</v>
      </c>
      <c r="I117" s="66">
        <v>3397.9</v>
      </c>
      <c r="J117" s="60"/>
      <c r="K117" s="54"/>
    </row>
    <row r="118" spans="1:11" ht="47.25" x14ac:dyDescent="0.25">
      <c r="A118" s="64" t="s">
        <v>16</v>
      </c>
      <c r="B118" s="65" t="s">
        <v>8</v>
      </c>
      <c r="C118" s="65" t="s">
        <v>139</v>
      </c>
      <c r="D118" s="65" t="s">
        <v>10</v>
      </c>
      <c r="E118" s="65" t="s">
        <v>133</v>
      </c>
      <c r="F118" s="65" t="s">
        <v>197</v>
      </c>
      <c r="G118" s="30">
        <v>1080.5</v>
      </c>
      <c r="H118" s="30">
        <v>1080.5</v>
      </c>
      <c r="I118" s="66">
        <v>1080.5</v>
      </c>
      <c r="J118" s="60"/>
      <c r="K118" s="54"/>
    </row>
    <row r="119" spans="1:11" ht="15.75" x14ac:dyDescent="0.25">
      <c r="A119" s="64" t="s">
        <v>18</v>
      </c>
      <c r="B119" s="65" t="s">
        <v>8</v>
      </c>
      <c r="C119" s="65" t="s">
        <v>139</v>
      </c>
      <c r="D119" s="65" t="s">
        <v>10</v>
      </c>
      <c r="E119" s="65" t="s">
        <v>133</v>
      </c>
      <c r="F119" s="65" t="s">
        <v>198</v>
      </c>
      <c r="G119" s="30">
        <v>43</v>
      </c>
      <c r="H119" s="30">
        <v>43</v>
      </c>
      <c r="I119" s="66">
        <v>43</v>
      </c>
      <c r="J119" s="60"/>
      <c r="K119" s="54"/>
    </row>
    <row r="120" spans="1:11" ht="31.5" x14ac:dyDescent="0.25">
      <c r="A120" s="61" t="s">
        <v>134</v>
      </c>
      <c r="B120" s="62" t="s">
        <v>8</v>
      </c>
      <c r="C120" s="62" t="s">
        <v>139</v>
      </c>
      <c r="D120" s="62" t="s">
        <v>10</v>
      </c>
      <c r="E120" s="62" t="s">
        <v>135</v>
      </c>
      <c r="F120" s="62"/>
      <c r="G120" s="28">
        <v>1631.5</v>
      </c>
      <c r="H120" s="28">
        <v>1793.8</v>
      </c>
      <c r="I120" s="63">
        <v>1793.8</v>
      </c>
      <c r="J120" s="60"/>
      <c r="K120" s="54"/>
    </row>
    <row r="121" spans="1:11" ht="94.5" x14ac:dyDescent="0.25">
      <c r="A121" s="64" t="s">
        <v>26</v>
      </c>
      <c r="B121" s="65" t="s">
        <v>8</v>
      </c>
      <c r="C121" s="65" t="s">
        <v>139</v>
      </c>
      <c r="D121" s="65" t="s">
        <v>10</v>
      </c>
      <c r="E121" s="65" t="s">
        <v>135</v>
      </c>
      <c r="F121" s="65" t="s">
        <v>199</v>
      </c>
      <c r="G121" s="30">
        <v>941</v>
      </c>
      <c r="H121" s="30">
        <v>1003.3</v>
      </c>
      <c r="I121" s="66">
        <v>1003.3</v>
      </c>
      <c r="J121" s="60"/>
      <c r="K121" s="54"/>
    </row>
    <row r="122" spans="1:11" ht="47.25" x14ac:dyDescent="0.25">
      <c r="A122" s="64" t="s">
        <v>16</v>
      </c>
      <c r="B122" s="65" t="s">
        <v>8</v>
      </c>
      <c r="C122" s="65" t="s">
        <v>139</v>
      </c>
      <c r="D122" s="65" t="s">
        <v>10</v>
      </c>
      <c r="E122" s="65" t="s">
        <v>135</v>
      </c>
      <c r="F122" s="65" t="s">
        <v>197</v>
      </c>
      <c r="G122" s="30">
        <v>690.5</v>
      </c>
      <c r="H122" s="30">
        <v>790.5</v>
      </c>
      <c r="I122" s="66">
        <v>790.5</v>
      </c>
      <c r="J122" s="60"/>
      <c r="K122" s="54"/>
    </row>
    <row r="123" spans="1:11" ht="47.25" x14ac:dyDescent="0.25">
      <c r="A123" s="61" t="s">
        <v>141</v>
      </c>
      <c r="B123" s="62" t="s">
        <v>8</v>
      </c>
      <c r="C123" s="62" t="s">
        <v>139</v>
      </c>
      <c r="D123" s="62" t="s">
        <v>10</v>
      </c>
      <c r="E123" s="62" t="s">
        <v>163</v>
      </c>
      <c r="F123" s="62"/>
      <c r="G123" s="28">
        <v>350</v>
      </c>
      <c r="H123" s="28">
        <v>350</v>
      </c>
      <c r="I123" s="63">
        <v>350</v>
      </c>
      <c r="J123" s="60"/>
      <c r="K123" s="54"/>
    </row>
    <row r="124" spans="1:11" ht="47.25" x14ac:dyDescent="0.25">
      <c r="A124" s="64" t="s">
        <v>16</v>
      </c>
      <c r="B124" s="65" t="s">
        <v>8</v>
      </c>
      <c r="C124" s="65" t="s">
        <v>139</v>
      </c>
      <c r="D124" s="65" t="s">
        <v>10</v>
      </c>
      <c r="E124" s="65" t="s">
        <v>163</v>
      </c>
      <c r="F124" s="65" t="s">
        <v>197</v>
      </c>
      <c r="G124" s="30">
        <v>350</v>
      </c>
      <c r="H124" s="30">
        <v>350</v>
      </c>
      <c r="I124" s="66">
        <v>350</v>
      </c>
      <c r="J124" s="60"/>
      <c r="K124" s="54"/>
    </row>
    <row r="125" spans="1:11" ht="141.75" x14ac:dyDescent="0.25">
      <c r="A125" s="67" t="s">
        <v>142</v>
      </c>
      <c r="B125" s="62" t="s">
        <v>8</v>
      </c>
      <c r="C125" s="62" t="s">
        <v>139</v>
      </c>
      <c r="D125" s="62" t="s">
        <v>10</v>
      </c>
      <c r="E125" s="62" t="s">
        <v>143</v>
      </c>
      <c r="F125" s="62"/>
      <c r="G125" s="28">
        <v>4128</v>
      </c>
      <c r="H125" s="28">
        <v>4128</v>
      </c>
      <c r="I125" s="63">
        <v>2064</v>
      </c>
      <c r="J125" s="60"/>
      <c r="K125" s="54"/>
    </row>
    <row r="126" spans="1:11" ht="94.5" x14ac:dyDescent="0.25">
      <c r="A126" s="64" t="s">
        <v>26</v>
      </c>
      <c r="B126" s="65" t="s">
        <v>8</v>
      </c>
      <c r="C126" s="65" t="s">
        <v>139</v>
      </c>
      <c r="D126" s="65" t="s">
        <v>10</v>
      </c>
      <c r="E126" s="65" t="s">
        <v>143</v>
      </c>
      <c r="F126" s="65" t="s">
        <v>199</v>
      </c>
      <c r="G126" s="30">
        <v>4128</v>
      </c>
      <c r="H126" s="30">
        <v>4128</v>
      </c>
      <c r="I126" s="66">
        <v>2064</v>
      </c>
      <c r="J126" s="60"/>
      <c r="K126" s="54"/>
    </row>
    <row r="127" spans="1:11" ht="15.75" x14ac:dyDescent="0.25">
      <c r="A127" s="57" t="s">
        <v>144</v>
      </c>
      <c r="B127" s="58" t="s">
        <v>8</v>
      </c>
      <c r="C127" s="58" t="s">
        <v>145</v>
      </c>
      <c r="D127" s="58" t="s">
        <v>11</v>
      </c>
      <c r="E127" s="58"/>
      <c r="F127" s="58"/>
      <c r="G127" s="18">
        <v>531</v>
      </c>
      <c r="H127" s="18">
        <v>552</v>
      </c>
      <c r="I127" s="59">
        <v>552</v>
      </c>
      <c r="J127" s="60"/>
      <c r="K127" s="54"/>
    </row>
    <row r="128" spans="1:11" ht="15.75" x14ac:dyDescent="0.25">
      <c r="A128" s="57" t="s">
        <v>146</v>
      </c>
      <c r="B128" s="58" t="s">
        <v>8</v>
      </c>
      <c r="C128" s="58" t="s">
        <v>145</v>
      </c>
      <c r="D128" s="58" t="s">
        <v>10</v>
      </c>
      <c r="E128" s="58"/>
      <c r="F128" s="58"/>
      <c r="G128" s="18">
        <v>531</v>
      </c>
      <c r="H128" s="18">
        <v>552</v>
      </c>
      <c r="I128" s="59">
        <v>552</v>
      </c>
      <c r="J128" s="60"/>
      <c r="K128" s="54"/>
    </row>
    <row r="129" spans="1:11" ht="31.5" x14ac:dyDescent="0.25">
      <c r="A129" s="61" t="s">
        <v>147</v>
      </c>
      <c r="B129" s="62" t="s">
        <v>8</v>
      </c>
      <c r="C129" s="62" t="s">
        <v>145</v>
      </c>
      <c r="D129" s="62" t="s">
        <v>10</v>
      </c>
      <c r="E129" s="62" t="s">
        <v>148</v>
      </c>
      <c r="F129" s="62"/>
      <c r="G129" s="28">
        <v>531</v>
      </c>
      <c r="H129" s="28">
        <v>552</v>
      </c>
      <c r="I129" s="63">
        <v>552</v>
      </c>
      <c r="J129" s="60"/>
      <c r="K129" s="54"/>
    </row>
    <row r="130" spans="1:11" ht="31.5" x14ac:dyDescent="0.25">
      <c r="A130" s="64" t="s">
        <v>52</v>
      </c>
      <c r="B130" s="65" t="s">
        <v>8</v>
      </c>
      <c r="C130" s="65" t="s">
        <v>145</v>
      </c>
      <c r="D130" s="65" t="s">
        <v>10</v>
      </c>
      <c r="E130" s="65" t="s">
        <v>148</v>
      </c>
      <c r="F130" s="65" t="s">
        <v>200</v>
      </c>
      <c r="G130" s="30">
        <v>531</v>
      </c>
      <c r="H130" s="30">
        <v>552</v>
      </c>
      <c r="I130" s="66">
        <v>552</v>
      </c>
      <c r="J130" s="60"/>
      <c r="K130" s="54"/>
    </row>
    <row r="131" spans="1:11" ht="15.75" x14ac:dyDescent="0.25">
      <c r="A131" s="57" t="s">
        <v>149</v>
      </c>
      <c r="B131" s="58" t="s">
        <v>8</v>
      </c>
      <c r="C131" s="58" t="s">
        <v>43</v>
      </c>
      <c r="D131" s="58" t="s">
        <v>11</v>
      </c>
      <c r="E131" s="58"/>
      <c r="F131" s="58"/>
      <c r="G131" s="18">
        <v>80</v>
      </c>
      <c r="H131" s="18">
        <v>80</v>
      </c>
      <c r="I131" s="59">
        <v>80</v>
      </c>
      <c r="J131" s="60"/>
      <c r="K131" s="54"/>
    </row>
    <row r="132" spans="1:11" ht="15.75" x14ac:dyDescent="0.25">
      <c r="A132" s="57" t="s">
        <v>150</v>
      </c>
      <c r="B132" s="58" t="s">
        <v>8</v>
      </c>
      <c r="C132" s="58" t="s">
        <v>43</v>
      </c>
      <c r="D132" s="58" t="s">
        <v>59</v>
      </c>
      <c r="E132" s="58"/>
      <c r="F132" s="58"/>
      <c r="G132" s="18">
        <v>80</v>
      </c>
      <c r="H132" s="18">
        <v>80</v>
      </c>
      <c r="I132" s="59">
        <v>80</v>
      </c>
      <c r="J132" s="60"/>
      <c r="K132" s="54"/>
    </row>
    <row r="133" spans="1:11" ht="31.5" x14ac:dyDescent="0.25">
      <c r="A133" s="61" t="s">
        <v>151</v>
      </c>
      <c r="B133" s="62" t="s">
        <v>8</v>
      </c>
      <c r="C133" s="62" t="s">
        <v>43</v>
      </c>
      <c r="D133" s="62" t="s">
        <v>59</v>
      </c>
      <c r="E133" s="62" t="s">
        <v>152</v>
      </c>
      <c r="F133" s="62"/>
      <c r="G133" s="28">
        <v>80</v>
      </c>
      <c r="H133" s="28">
        <v>80</v>
      </c>
      <c r="I133" s="63">
        <v>80</v>
      </c>
      <c r="J133" s="60"/>
      <c r="K133" s="54"/>
    </row>
    <row r="134" spans="1:11" ht="47.25" x14ac:dyDescent="0.25">
      <c r="A134" s="64" t="s">
        <v>16</v>
      </c>
      <c r="B134" s="65" t="s">
        <v>8</v>
      </c>
      <c r="C134" s="65" t="s">
        <v>43</v>
      </c>
      <c r="D134" s="65" t="s">
        <v>59</v>
      </c>
      <c r="E134" s="65" t="s">
        <v>152</v>
      </c>
      <c r="F134" s="65" t="s">
        <v>197</v>
      </c>
      <c r="G134" s="30">
        <v>80</v>
      </c>
      <c r="H134" s="30">
        <v>80</v>
      </c>
      <c r="I134" s="66">
        <v>80</v>
      </c>
      <c r="J134" s="60"/>
      <c r="K134" s="54"/>
    </row>
    <row r="135" spans="1:11" ht="15.75" x14ac:dyDescent="0.25">
      <c r="A135" s="68" t="s">
        <v>6</v>
      </c>
      <c r="B135" s="58"/>
      <c r="C135" s="58"/>
      <c r="D135" s="58"/>
      <c r="E135" s="58"/>
      <c r="F135" s="58"/>
      <c r="G135" s="18">
        <v>66548.63</v>
      </c>
      <c r="H135" s="18">
        <v>49957.34</v>
      </c>
      <c r="I135" s="59">
        <v>47549.919999999998</v>
      </c>
      <c r="J135" s="69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2-й и 3-й года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GlBuh</cp:lastModifiedBy>
  <cp:lastPrinted>2024-03-27T13:47:40Z</cp:lastPrinted>
  <dcterms:created xsi:type="dcterms:W3CDTF">2021-11-23T07:50:47Z</dcterms:created>
  <dcterms:modified xsi:type="dcterms:W3CDTF">2024-03-27T13:47:46Z</dcterms:modified>
</cp:coreProperties>
</file>