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1112" windowHeight="5412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<sst xmlns="http://schemas.openxmlformats.org/spreadsheetml/2006/main" count="196" uniqueCount="172">
  <si>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</si>
  <si>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</si>
  <si>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</si>
  <si>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</si>
  <si>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</si>
  <si>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</si>
  <si>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</si>
  <si>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</si>
  <si>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</si>
  <si>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</si>
  <si>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</si>
  <si>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</si>
  <si>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</si>
  <si>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</si>
  <si>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</si>
  <si>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</si>
  <si>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</si>
  <si>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</si>
  <si>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</si>
  <si>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</si>
  <si>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</si>
  <si>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</si>
  <si>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</si>
  <si>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</si>
  <si>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</si>
  <si>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</si>
  <si>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</si>
  <si>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</si>
  <si>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</si>
  <si>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</si>
  <si>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</si>
  <si>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</si>
  <si>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</si>
  <si>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</si>
  <si>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</si>
  <si>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</si>
  <si>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</si>
  <si>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</si>
  <si>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</si>
  <si>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</si>
  <si>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</si>
  <si>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</si>
  <si>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</si>
  <si>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</si>
  <si>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</si>
  <si>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</si>
  <si>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</si>
  <si>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</si>
  <si>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</si>
  <si>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</si>
  <si>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</si>
  <si>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</si>
  <si>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</si>
  <si>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</si>
  <si>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</si>
  <si>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</si>
  <si>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</si>
  <si>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</si>
  <si>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</si>
  <si>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</si>
  <si>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</si>
  <si>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</si>
  <si>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</si>
  <si>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</si>
  <si>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</si>
  <si>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</si>
  <si>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</si>
  <si>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</si>
  <si>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</si>
  <si>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</si>
  <si>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</si>
  <si>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</si>
  <si>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</si>
  <si>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</si>
  <si>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</si>
  <si>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</si>
  <si>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</si>
  <si>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</si>
  <si>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</si>
  <si>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</si>
  <si>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</si>
  <si>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</si>
  <si>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</si>
  <si>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</si>
  <si>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</si>
  <si>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</si>
  <si>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</si>
  <si>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</si>
  <si>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</si>
  <si>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</si>
  <si>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</si>
  <si>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</si>
  <si>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</si>
  <si>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</si>
  <si>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</si>
  <si>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</si>
  <si>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</si>
  <si>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</si>
  <si>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</si>
  <si>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</si>
  <si>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</si>
  <si>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</si>
  <si>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</si>
  <si>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</si>
  <si>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</si>
  <si>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</si>
  <si>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</si>
  <si>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</si>
  <si>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</si>
  <si>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</si>
  <si>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</si>
  <si>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</si>
  <si>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</si>
  <si>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</si>
  <si>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</si>
  <si>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</si>
  <si>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</si>
  <si>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</si>
  <si>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</si>
  <si>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</si>
  <si>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</si>
  <si>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</si>
  <si>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</si>
  <si>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</si>
  <si>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</si>
  <si>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</si>
  <si>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</si>
  <si>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</si>
  <si>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</si>
  <si>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</si>
  <si>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</si>
  <si>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</si>
  <si>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</si>
  <si>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</si>
  <si>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</si>
  <si>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</si>
  <si>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</si>
  <si>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</si>
  <si>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</si>
  <si>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</si>
  <si>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</si>
  <si>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</si>
  <si>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</si>
  <si>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</si>
  <si>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</si>
  <si>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</si>
  <si>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</si>
  <si>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</si>
  <si>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</si>
  <si>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</si>
  <si>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</si>
  <si>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</si>
  <si>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</si>
  <si>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</si>
  <si>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</si>
  <si>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</si>
  <si>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</si>
  <si>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</si>
  <si>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</si>
  <si>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</si>
  <si>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</si>
  <si>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</si>
  <si>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</si>
  <si>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</si>
  <si>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</si>
  <si>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</si>
  <si>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2021 и 2022 годов </t>
  </si>
  <si>
    <t>Бюжет на 2021 год            (тыс. руб.)</t>
  </si>
  <si>
    <t>Бюджет на 2022 год (тыс.руб.)</t>
  </si>
  <si>
    <t>0705</t>
  </si>
  <si>
    <t>Повышение  квалификации</t>
  </si>
  <si>
    <t>от 19.12.2019г.  № 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</si>
</sst>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35">
      <selection activeCell="R51" sqref="R51:R53"/>
    </sheetView>
  </sheetViews>
  <sheetFormatPr defaultColWidth="9.00390625" defaultRowHeight="12.75"/>
  <cols>
    <col min="1" max="1" width="47.375" style="0" customWidth="1"/>
    <col min="2" max="2" width="9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3.375" style="1" customWidth="1"/>
    <col min="16" max="16" width="9.875" style="1" hidden="1" customWidth="1"/>
    <col min="17" max="17" width="8.625" style="1" hidden="1" customWidth="1"/>
    <col min="18" max="18" width="15.625" style="1" customWidth="1"/>
    <col min="19" max="19" width="17.00390625" style="1" customWidth="1"/>
    <col min="20" max="20" width="11.50390625" style="2" hidden="1" customWidth="1"/>
    <col min="21" max="21" width="11.875" style="0" hidden="1" customWidth="1"/>
    <col min="22" max="22" width="11.00390625" style="3" hidden="1" customWidth="1"/>
    <col min="23" max="23" width="10.50390625" style="2" hidden="1" customWidth="1"/>
    <col min="24" max="24" width="0.12890625" style="0" hidden="1" customWidth="1"/>
  </cols>
  <sheetData>
    <row r="1" spans="1:22" ht="12.75">
      <c r="A1" s="2"/>
      <c r="B1" s="112" t="s">
        <v>162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37" t="s">
        <v>116</v>
      </c>
      <c r="U1" s="37" t="s">
        <v>116</v>
      </c>
      <c r="V1" s="38"/>
    </row>
    <row r="2" spans="1:22" ht="12.75">
      <c r="A2" s="2"/>
      <c r="B2" s="113" t="s">
        <v>160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37" t="s">
        <v>117</v>
      </c>
      <c r="U2" s="37" t="s">
        <v>117</v>
      </c>
      <c r="V2" s="38"/>
    </row>
    <row r="3" spans="1:22" ht="12.75">
      <c r="A3" s="2"/>
      <c r="B3" s="113" t="s">
        <v>161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37" t="s">
        <v>118</v>
      </c>
      <c r="U3" s="37" t="s">
        <v>118</v>
      </c>
      <c r="V3" s="38"/>
    </row>
    <row r="4" spans="1:22" ht="15" customHeight="1">
      <c r="A4" s="2"/>
      <c r="B4" s="113" t="s">
        <v>171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7" t="s">
        <v>119</v>
      </c>
      <c r="U4" s="37" t="s">
        <v>119</v>
      </c>
      <c r="V4" s="38"/>
    </row>
    <row r="5" spans="1:22" ht="1.5" customHeight="1" hidden="1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1" t="s">
        <v>166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9.5" customHeight="1" hidden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0"/>
      <c r="V9" s="100"/>
      <c r="W9" s="100"/>
    </row>
    <row r="10" spans="1:24" ht="15.75" customHeight="1">
      <c r="A10" s="108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3" t="s">
        <v>4</v>
      </c>
      <c r="M10" s="104"/>
      <c r="N10" s="105"/>
      <c r="O10" s="101" t="s">
        <v>125</v>
      </c>
      <c r="P10" s="89" t="s">
        <v>135</v>
      </c>
      <c r="Q10" s="91" t="s">
        <v>144</v>
      </c>
      <c r="R10" s="91" t="s">
        <v>167</v>
      </c>
      <c r="S10" s="89" t="s">
        <v>168</v>
      </c>
      <c r="T10" s="87" t="s">
        <v>7</v>
      </c>
      <c r="U10" s="94" t="s">
        <v>8</v>
      </c>
      <c r="V10" s="96" t="s">
        <v>9</v>
      </c>
      <c r="W10" s="106" t="s">
        <v>134</v>
      </c>
      <c r="X10" s="85" t="s">
        <v>10</v>
      </c>
    </row>
    <row r="11" spans="1:24" ht="16.5" customHeight="1">
      <c r="A11" s="109"/>
      <c r="B11" s="102"/>
      <c r="C11" s="102"/>
      <c r="D11" s="102"/>
      <c r="E11" s="102"/>
      <c r="F11" s="102"/>
      <c r="G11" s="102" t="s">
        <v>11</v>
      </c>
      <c r="H11" s="102" t="s">
        <v>12</v>
      </c>
      <c r="I11" s="102" t="s">
        <v>13</v>
      </c>
      <c r="J11" s="102"/>
      <c r="K11" s="102"/>
      <c r="L11" s="102" t="s">
        <v>14</v>
      </c>
      <c r="M11" s="102" t="s">
        <v>12</v>
      </c>
      <c r="N11" s="102" t="s">
        <v>13</v>
      </c>
      <c r="O11" s="102"/>
      <c r="P11" s="90"/>
      <c r="Q11" s="92"/>
      <c r="R11" s="92"/>
      <c r="S11" s="90"/>
      <c r="T11" s="88"/>
      <c r="U11" s="95"/>
      <c r="V11" s="97"/>
      <c r="W11" s="107"/>
      <c r="X11" s="86"/>
    </row>
    <row r="12" spans="1:24" ht="22.5" customHeight="1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0"/>
      <c r="Q12" s="93"/>
      <c r="R12" s="93"/>
      <c r="S12" s="90"/>
      <c r="T12" s="88"/>
      <c r="U12" s="95"/>
      <c r="V12" s="98"/>
      <c r="W12" s="107"/>
      <c r="X12" s="86"/>
    </row>
    <row r="13" spans="1:24" ht="0.75" customHeight="1" hidden="1">
      <c r="A13" s="109"/>
      <c r="B13" s="102"/>
      <c r="C13" s="102"/>
      <c r="D13" s="102"/>
      <c r="E13" s="102"/>
      <c r="F13" s="102"/>
      <c r="G13" s="40"/>
      <c r="H13" s="40"/>
      <c r="I13" s="40"/>
      <c r="J13" s="40"/>
      <c r="K13" s="40"/>
      <c r="L13" s="40"/>
      <c r="M13" s="40"/>
      <c r="N13" s="40"/>
      <c r="O13" s="102"/>
      <c r="P13" s="39"/>
      <c r="Q13" s="74"/>
      <c r="R13" s="74"/>
      <c r="S13" s="39"/>
      <c r="T13" s="42"/>
      <c r="U13" s="43"/>
      <c r="V13" s="44"/>
      <c r="W13" s="107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12590.84</v>
      </c>
      <c r="S14" s="80">
        <f>S16+S20+S21+S22</f>
        <v>12390.24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11839.81</v>
      </c>
      <c r="S16" s="82">
        <v>11839.21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82">
        <v>195.03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506</v>
      </c>
      <c r="S22" s="82">
        <v>306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271.6</v>
      </c>
      <c r="S30" s="80">
        <v>285.8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271.6</v>
      </c>
      <c r="S31" s="82">
        <v>285.8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35</v>
      </c>
      <c r="S34" s="80">
        <v>35</v>
      </c>
      <c r="T34" s="50">
        <f t="shared" si="4"/>
        <v>153.28571428571428</v>
      </c>
      <c r="U34" s="51">
        <f t="shared" si="5"/>
        <v>100</v>
      </c>
      <c r="V34" s="52" t="e">
        <f>L34/L92*100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</v>
      </c>
      <c r="S38" s="82">
        <v>30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4599.4</v>
      </c>
      <c r="S39" s="80">
        <f>S40+S47</f>
        <v>5580.5</v>
      </c>
      <c r="T39" s="50" t="e">
        <f>J39/G39*100</f>
        <v>#REF!</v>
      </c>
      <c r="U39" s="51" t="e">
        <f>L39/G39*100</f>
        <v>#REF!</v>
      </c>
      <c r="V39" s="52" t="e">
        <f>L39/L92*100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4589.4</v>
      </c>
      <c r="S40" s="82">
        <v>5570.5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17301.83</v>
      </c>
      <c r="S50" s="80">
        <f>S51+S52+S53</f>
        <v>16358.93</v>
      </c>
      <c r="T50" s="50">
        <f t="shared" si="6"/>
        <v>313.8063390138923</v>
      </c>
      <c r="U50" s="51">
        <f t="shared" si="7"/>
        <v>108.46463064702382</v>
      </c>
      <c r="V50" s="52" t="e">
        <f>L50/L92*100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2113.7</v>
      </c>
      <c r="S51" s="82">
        <v>1513.7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3231.03</v>
      </c>
      <c r="S52" s="82">
        <v>3231.03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11957.1</v>
      </c>
      <c r="S53" s="82">
        <v>11614.2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f>R70+R71</f>
        <v>155</v>
      </c>
      <c r="S69" s="80">
        <f>S70+S71</f>
        <v>155</v>
      </c>
      <c r="T69" s="50"/>
      <c r="U69" s="51"/>
      <c r="V69" s="60"/>
      <c r="W69" s="56"/>
      <c r="X69" s="5"/>
    </row>
    <row r="70" spans="1:24" ht="18" customHeight="1">
      <c r="A70" s="53" t="s">
        <v>170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169</v>
      </c>
      <c r="P70" s="49"/>
      <c r="Q70" s="75"/>
      <c r="R70" s="82">
        <v>55</v>
      </c>
      <c r="S70" s="82">
        <v>55</v>
      </c>
      <c r="T70" s="50"/>
      <c r="U70" s="51"/>
      <c r="V70" s="60"/>
      <c r="W70" s="56"/>
      <c r="X70" s="5"/>
    </row>
    <row r="71" spans="1:24" ht="20.25" customHeight="1">
      <c r="A71" s="59" t="s">
        <v>164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100</v>
      </c>
      <c r="S71" s="82">
        <v>100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6296.6</v>
      </c>
      <c r="S72" s="80">
        <v>6295.6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6296.6</v>
      </c>
      <c r="S73" s="82">
        <v>6295.6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412</v>
      </c>
      <c r="S77" s="80">
        <v>412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412</v>
      </c>
      <c r="S78" s="82">
        <v>412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2"/>
      <c r="S79" s="82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82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82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2"/>
      <c r="S82" s="82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82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82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2"/>
      <c r="S85" s="82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150</v>
      </c>
      <c r="S86" s="80">
        <v>150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150</v>
      </c>
      <c r="S90" s="82">
        <v>150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3"/>
      <c r="S91" s="83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SUM(C14+C34+C39+C50+C62+C72+#REF!+#REF!+C86)</f>
        <v>#REF!</v>
      </c>
      <c r="D92" s="70" t="e">
        <f>SUM(D14+D34+D39+D50+D62+D72+#REF!+#REF!+D86)</f>
        <v>#REF!</v>
      </c>
      <c r="E92" s="71" t="e">
        <f>SUM(E14+E34+E39+E50+E59+E62+E72+#REF!+#REF!+E86)</f>
        <v>#REF!</v>
      </c>
      <c r="F92" s="71" t="e">
        <f>SUM(F14+F34+F39+F50+F59+F62+F72+#REF!+#REF!+F86)</f>
        <v>#REF!</v>
      </c>
      <c r="G92" s="71" t="e">
        <f>SUM(G14+G34+G39+G50+G59+G62+G72+#REF!+#REF!+G86)</f>
        <v>#REF!</v>
      </c>
      <c r="H92" s="71" t="e">
        <f>SUM(H14+H34+H39+H50+H59+H62+H72+#REF!+#REF!+H86)</f>
        <v>#REF!</v>
      </c>
      <c r="I92" s="71" t="e">
        <f>SUM(I14+I34+I39+I50+I59+I62+I72+#REF!+#REF!+I86)</f>
        <v>#REF!</v>
      </c>
      <c r="J92" s="71" t="e">
        <f>SUM(J14+J34+J39+J50+J59+J62+J72+#REF!+#REF!+J86)</f>
        <v>#REF!</v>
      </c>
      <c r="K92" s="71" t="e">
        <f>SUM(K14+K34+K39+K50+K59+K62+K72+#REF!+#REF!+K86)</f>
        <v>#REF!</v>
      </c>
      <c r="L92" s="71" t="e">
        <f>SUM(L14+L34+L39+L50+L59+L62+L72+#REF!+#REF!+L86)</f>
        <v>#REF!</v>
      </c>
      <c r="M92" s="71" t="e">
        <f>SUM(M14+M34+M39+M50+M59+M62+M72+#REF!+#REF!+M86)</f>
        <v>#REF!</v>
      </c>
      <c r="N92" s="71" t="e">
        <f>SUM(N14+N34+N39+N50+N59+N62+N72+#REF!+#REF!+N86)</f>
        <v>#REF!</v>
      </c>
      <c r="O92" s="69"/>
      <c r="P92" s="72">
        <v>18086</v>
      </c>
      <c r="Q92" s="78">
        <v>209.459</v>
      </c>
      <c r="R92" s="84">
        <f>R14+R30+R34+R39+R50+R69+R72+R77+R86</f>
        <v>41812.27</v>
      </c>
      <c r="S92" s="84">
        <f>S14+S30+S34+S39+S50+S69+S72+S77+S86</f>
        <v>41663.07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SUM(W14+W34+W39+W50+W59+W62+W72+#REF!+#REF!+W86)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3.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3.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3.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3.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3.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2020-06-22T15:48:54Z</cp:lastPrinted>
  <dcterms:created xsi:type="dcterms:W3CDTF">2007-10-24T16:54:59Z</dcterms:created>
  <dcterms:modified xsi:type="dcterms:W3CDTF">2020-06-22T15:49:12Z</dcterms:modified>
  <cp:category/>
  <cp:version/>
  <cp:contentType/>
  <cp:contentStatus/>
</cp:coreProperties>
</file>