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ELZADM-HV\All_doc\Смирнова Л.А\05-СЕССИЯ 08.07.22\Проект изменения 2 Р СД 08.07.2022 БЮДЖЕТ 2022 ГОД 2023-2024 ГОДЫ\"/>
    </mc:Choice>
  </mc:AlternateContent>
  <xr:revisionPtr revIDLastSave="0" documentId="13_ncr:1_{58FD6B50-9EE6-4076-AC6E-3945AF320AA3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2-й и 3-й года" sheetId="2" r:id="rId1"/>
  </sheets>
  <definedNames>
    <definedName name="_xlnm.Print_Titles" localSheetId="0">'2-й и 3-й года'!$8:$8</definedName>
  </definedNames>
  <calcPr calcId="18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P81" i="2" l="1"/>
  <c r="AP80" i="2"/>
  <c r="AP73" i="2"/>
  <c r="AP64" i="2"/>
  <c r="AP63" i="2"/>
  <c r="BE9" i="2"/>
  <c r="AP91" i="2"/>
  <c r="BE91" i="2"/>
  <c r="AP67" i="2"/>
  <c r="AP68" i="2"/>
  <c r="BE81" i="2"/>
  <c r="BE80" i="2"/>
  <c r="BE73" i="2"/>
  <c r="AP58" i="2" l="1"/>
  <c r="AP57" i="2" s="1"/>
  <c r="BE46" i="2"/>
  <c r="BE47" i="2"/>
  <c r="AP46" i="2"/>
  <c r="AP47" i="2"/>
  <c r="BE48" i="2"/>
  <c r="BE49" i="2"/>
  <c r="AP48" i="2"/>
  <c r="AP49" i="2"/>
  <c r="BE146" i="2" l="1"/>
  <c r="BE58" i="2" l="1"/>
  <c r="AP72" i="2"/>
  <c r="AP9" i="2" s="1"/>
  <c r="BE82" i="2"/>
  <c r="AP82" i="2"/>
  <c r="BE139" i="2"/>
  <c r="AP139" i="2"/>
  <c r="BE132" i="2"/>
  <c r="AP132" i="2"/>
  <c r="BE126" i="2"/>
  <c r="AP126" i="2"/>
  <c r="BE136" i="2"/>
  <c r="BE131" i="2" s="1"/>
  <c r="BE130" i="2" s="1"/>
  <c r="AP136" i="2"/>
  <c r="BE72" i="2" l="1"/>
  <c r="BE10" i="2" s="1"/>
  <c r="AP131" i="2"/>
  <c r="AP130" i="2" s="1"/>
  <c r="AP125" i="2" s="1"/>
  <c r="BE125" i="2"/>
</calcChain>
</file>

<file path=xl/sharedStrings.xml><?xml version="1.0" encoding="utf-8"?>
<sst xmlns="http://schemas.openxmlformats.org/spreadsheetml/2006/main" count="1094" uniqueCount="207">
  <si>
    <t xml:space="preserve"> (тыс. руб.)</t>
  </si>
  <si>
    <t>Сумма</t>
  </si>
  <si>
    <t>Сумма (Ф)</t>
  </si>
  <si>
    <t>Сумма (Р)</t>
  </si>
  <si>
    <t>Сумма (М)</t>
  </si>
  <si>
    <t>Сумма (П)</t>
  </si>
  <si>
    <t>Наименование</t>
  </si>
  <si>
    <t>Мин</t>
  </si>
  <si>
    <t>Рз</t>
  </si>
  <si>
    <t>ПР</t>
  </si>
  <si>
    <t>ЦСР</t>
  </si>
  <si>
    <t>ВР</t>
  </si>
  <si>
    <t>Код расхода</t>
  </si>
  <si>
    <t>КОСГУ</t>
  </si>
  <si>
    <t>Доп.ФК</t>
  </si>
  <si>
    <t>Доп.ЭК</t>
  </si>
  <si>
    <t>Доп.КР</t>
  </si>
  <si>
    <t>Всего</t>
  </si>
  <si>
    <t>АДМИНИСТРАЦИЯ МУНИЦИПАЛЬНОГО ОБРАЗОВАНИЯ ЕЛИЗАВЕТИНСКОГО СЕЛЬСКОГО ПОСЕЛЕНИЯ ГАТЧИНСКОГО МУНИЦИПАЛЬНОГО РАЙОНА ЛЕНИНГРАДСКОЙ ОБЛАСТИ</t>
  </si>
  <si>
    <t>607</t>
  </si>
  <si>
    <t>ОБЩЕГОСУДАРСТВЕННЫЕ ВОПРОСЫ</t>
  </si>
  <si>
    <t>01</t>
  </si>
  <si>
    <t>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</si>
  <si>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</si>
  <si>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</si>
  <si>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Обеспечение деятельности органов местного самоуправления</t>
  </si>
  <si>
    <t>61.П.01.11030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</si>
  <si>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</si>
  <si>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</si>
  <si>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</si>
  <si>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Иные бюджетные ассигнования</t>
  </si>
  <si>
    <t>800</t>
  </si>
  <si>
    <t>Уплата налогов, сборов и иных платежей</t>
  </si>
  <si>
    <t>Диспансеризация работников органов местного самоуправления</t>
  </si>
  <si>
    <t>61.П.01.15070</t>
  </si>
  <si>
    <t>Осуществление полномочий в сфере административных правоотношений</t>
  </si>
  <si>
    <t>61.П.01.71340</t>
  </si>
  <si>
    <t>Расходы на выплаты муниципальным служащим</t>
  </si>
  <si>
    <t>61.Ф.02.11020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</si>
  <si>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</si>
  <si>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</si>
  <si>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главе администрации</t>
  </si>
  <si>
    <t>61.Ф.02.11040</t>
  </si>
  <si>
    <t>Расходы на выплаты работникам, замещающим должности, не являющиеся должностями муниципальной службы</t>
  </si>
  <si>
    <t>61.Ф.03.11030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</si>
  <si>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</si>
  <si>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</si>
  <si>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Иные межбюджетные трансферты на осуществление части полномочий по исполнению бюджета муниципального образования</t>
  </si>
  <si>
    <t>62.Д.01.13020</t>
  </si>
  <si>
    <t>Межбюджетные трансферты</t>
  </si>
  <si>
    <t>500</t>
  </si>
  <si>
    <t>Иные межбюджетные трансферты</t>
  </si>
  <si>
    <t>Иные межбюджетные трансферты на осуществление части полномочий по осуществлению финансового контроля бюджетов поселений</t>
  </si>
  <si>
    <t>62.Д.01.13060</t>
  </si>
  <si>
    <t>Иные межбюджетные трансферты на осуществление части полномочий по осуществлению внутреннего финансового контроля в сфере закупок и бюджетных правоотношений бюджета муниципального образования</t>
  </si>
  <si>
    <t>62.Д.01.13150</t>
  </si>
  <si>
    <t>Резервные фонды</t>
  </si>
  <si>
    <t>11</t>
  </si>
  <si>
    <t>Резервные фонды местных администраций</t>
  </si>
  <si>
    <t>62.Д.02.15020</t>
  </si>
  <si>
    <t>Другие общегосударственные вопросы</t>
  </si>
  <si>
    <t>13</t>
  </si>
  <si>
    <t>Проведение прочих мероприятий организационного характера</t>
  </si>
  <si>
    <t>62.Д.02.15050</t>
  </si>
  <si>
    <t>Выплаты материальной помощи, поощрения за особые заслуги физическим и юридическим лицам</t>
  </si>
  <si>
    <t>62.Д.02.15060</t>
  </si>
  <si>
    <t>Социальное обеспечение и иные выплаты населению</t>
  </si>
  <si>
    <t>300</t>
  </si>
  <si>
    <t>Проведение мероприятий по обеспечению публикации муниципальных правовых актов и информированию населения о деятельности органов местного самоуправления</t>
  </si>
  <si>
    <t>62.Д.02.17110</t>
  </si>
  <si>
    <t>Оценка недвижимости, признание прав и регулирование отношений по муниципальной собственности</t>
  </si>
  <si>
    <t>7Л.4.01.15030</t>
  </si>
  <si>
    <t>НАЦИОНАЛЬНАЯ ОБОРОНА</t>
  </si>
  <si>
    <t>02</t>
  </si>
  <si>
    <t>Мобилизационная и вневойсковая подготовка</t>
  </si>
  <si>
    <t>03</t>
  </si>
  <si>
    <t>Осуществление первичного воинского учета на территориях, где отсутствуют военные комиссариаты</t>
  </si>
  <si>
    <t>62.Д.02.51180</t>
  </si>
  <si>
    <t>НАЦИОНАЛЬНАЯ БЕЗОПАСНОСТЬ И ПРАВООХРАНИТЕЛЬНАЯ ДЕЯТЕЛЬНОСТЬ</t>
  </si>
  <si>
    <t>Другие вопросы в области национальной безопасности и правоохранительной деятельности</t>
  </si>
  <si>
    <t>14</t>
  </si>
  <si>
    <t>Обеспечение первичных мер пожарной безопасности</t>
  </si>
  <si>
    <t>7Л.4.02.15120</t>
  </si>
  <si>
    <t>Профилактика экстремизма и терроризма</t>
  </si>
  <si>
    <t>7Л.4.02.15690</t>
  </si>
  <si>
    <t>НАЦИОНАЛЬНАЯ ЭКОНОМИКА</t>
  </si>
  <si>
    <t>Дорожное хозяйство (дорожные фонды)</t>
  </si>
  <si>
    <t>09</t>
  </si>
  <si>
    <t>Проведение мероприятий по обеспечению безопасности дорожного движения</t>
  </si>
  <si>
    <t>7Л.4.06.15540</t>
  </si>
  <si>
    <t>Содержание и уборка автомобильных дорог</t>
  </si>
  <si>
    <t>7Л.4.06.15600</t>
  </si>
  <si>
    <t>Ремонт автомобильных дорог общего пользования местного значения</t>
  </si>
  <si>
    <t>7Л.4.06.16230</t>
  </si>
  <si>
    <t>Организация и проведение мероприятия по профилактике дорожно-транспортных происшествий</t>
  </si>
  <si>
    <t>7Л.4.06.19285</t>
  </si>
  <si>
    <t>Другие вопросы в области национальной экономики</t>
  </si>
  <si>
    <t>12</t>
  </si>
  <si>
    <t>Мероприятия по развитию и поддержке малого и среднего предпринимательства</t>
  </si>
  <si>
    <t>7Л.4.01.15510</t>
  </si>
  <si>
    <t>ЖИЛИЩНО-КОММУНАЛЬНОЕ ХОЗЯЙСТВО</t>
  </si>
  <si>
    <t>05</t>
  </si>
  <si>
    <t>Жилищное хозяйство</t>
  </si>
  <si>
    <t>Иные межбюджетные трансферты на осуществление полномочий по жилищному контролю</t>
  </si>
  <si>
    <t>62.Д.01.13010</t>
  </si>
  <si>
    <t>Иные межбюджетные трансферты на осуществление части полномочий по по некоторым жилищным вопросам</t>
  </si>
  <si>
    <t>62.Д.01.13030</t>
  </si>
  <si>
    <t>Мероприятия в области жилищного хозяйства</t>
  </si>
  <si>
    <t>7Л.4.03.15210</t>
  </si>
  <si>
    <t>Перечисление ежемесячных взносов в фонд капитального ремонта общего имущества в многоквартирном доме на счет регионального оператора</t>
  </si>
  <si>
    <t>7Л.4.03.16400</t>
  </si>
  <si>
    <t>Коммунальное хозяйство</t>
  </si>
  <si>
    <t>Иные межбюджетные трансферты на осуществление части полномочий по организации централизованного тепло-, водоснабжения населения и водоотведения</t>
  </si>
  <si>
    <t>62.Д.01.13070</t>
  </si>
  <si>
    <t>Содержание муниципального жилищного фонда, в том числе капитальный ремонт муниципального жилищного фонда</t>
  </si>
  <si>
    <t>62.Д.02.15200</t>
  </si>
  <si>
    <t>Содержание муниципального нежилого фонда, в том числе капитальный ремонт муниципального нежилого фонда, за исключением зданий используемых органами местного самоуправления для осуществления своих функций</t>
  </si>
  <si>
    <t>62.Д.02.15580</t>
  </si>
  <si>
    <t>Перевозка тел (останков) безродных (невостребованных) умерших на кладбище (в крематорий)</t>
  </si>
  <si>
    <t>62.Д.02.16690</t>
  </si>
  <si>
    <t>Благоустройство</t>
  </si>
  <si>
    <t>Организация уличного освещения</t>
  </si>
  <si>
    <t>7Л.4.03.15380</t>
  </si>
  <si>
    <t>Организация и содержание мест захоронений</t>
  </si>
  <si>
    <t>7Л.4.03.15410</t>
  </si>
  <si>
    <t>Проведение мероприятий по энергосбережению и повышению энергетической эффективности</t>
  </si>
  <si>
    <t>7Л.4.03.16200</t>
  </si>
  <si>
    <t>Мероприятия по борьбе с борщевиком Сосновского</t>
  </si>
  <si>
    <t>7Л.4.03.16490</t>
  </si>
  <si>
    <t>Создание благоустроенных дворовых территорий</t>
  </si>
  <si>
    <t>7Л.4.03.18931</t>
  </si>
  <si>
    <t>Реализация комплекса мероприятий по борьбе с борщевиком Сосновского на территориях муниципальных образований Ленинградской области</t>
  </si>
  <si>
    <t>7Л.8.01.S4310</t>
  </si>
  <si>
    <t>Другие вопросы в области жилищно-коммунального хозяйства</t>
  </si>
  <si>
    <t>Обеспечение деятельности подведомственных учреждений</t>
  </si>
  <si>
    <t>7Л.4.03.12900</t>
  </si>
  <si>
    <t>Расходы на выплаты персоналу казенных учреждений</t>
  </si>
  <si>
    <t>ОБРАЗОВАНИЕ</t>
  </si>
  <si>
    <t>07</t>
  </si>
  <si>
    <t>Профессиональная подготовка, переподготовка и повышение квалификации</t>
  </si>
  <si>
    <t>Обеспечение деятельности подведомственных учреждений культуры</t>
  </si>
  <si>
    <t>7Л.4.04.12500</t>
  </si>
  <si>
    <t>Обеспечение деятельности муниципальных библиотек</t>
  </si>
  <si>
    <t>7Л.4.04.12600</t>
  </si>
  <si>
    <t>Молодежная политика</t>
  </si>
  <si>
    <t>Организация и осуществление мероприятий межпоселенческого характера по работе с детьми и молодежью</t>
  </si>
  <si>
    <t>7Л.4.05.18300</t>
  </si>
  <si>
    <t>КУЛЬТУРА, КИНЕМАТОГРАФИЯ</t>
  </si>
  <si>
    <t>08</t>
  </si>
  <si>
    <t>Культура</t>
  </si>
  <si>
    <t>Проведение культурно-массовых мероприятий к праздничным и памятным датам</t>
  </si>
  <si>
    <t>7Л.4.04.15630</t>
  </si>
  <si>
    <t>СОЦИАЛЬНАЯ ПОЛИТИКА</t>
  </si>
  <si>
    <t>10</t>
  </si>
  <si>
    <t>Пенсионное обеспечение</t>
  </si>
  <si>
    <t>Доплаты к пенсиям муниципальных служащих</t>
  </si>
  <si>
    <t>62.Д.02.15280</t>
  </si>
  <si>
    <t>Социальные выплаты гражданам, кроме публичных нормативных социальных выплат</t>
  </si>
  <si>
    <t>ФИЗИЧЕСКАЯ КУЛЬТУРА И СПОРТ</t>
  </si>
  <si>
    <t>Массовый спорт</t>
  </si>
  <si>
    <t>Организация и проведение мероприятий в области физической культуры и спорта</t>
  </si>
  <si>
    <t>7Л.4.05.15340</t>
  </si>
  <si>
    <t>План 2023 г. (Ф)</t>
  </si>
  <si>
    <t>План 2023 г. (Р)</t>
  </si>
  <si>
    <t>План 2023 г. (М)</t>
  </si>
  <si>
    <t>План 2023 г. (П)</t>
  </si>
  <si>
    <t>Изменения 2023 г.</t>
  </si>
  <si>
    <t>Изменения 2023 г. (Ф)</t>
  </si>
  <si>
    <t>Изменения 2023 г. (Р)</t>
  </si>
  <si>
    <t>Изменения 2023 г. (М)</t>
  </si>
  <si>
    <t>Изменения 2023 г. (П)</t>
  </si>
  <si>
    <t>План с учетом изменений 2023 г.</t>
  </si>
  <si>
    <t>План с учетом изменений 2023 г. (Ф)</t>
  </si>
  <si>
    <t>План с учетом изменений 2023 г. (Р)</t>
  </si>
  <si>
    <t>План с учетом изменений 2023 г. (М)</t>
  </si>
  <si>
    <t>План с учетом изменений 2023 г. (П)</t>
  </si>
  <si>
    <t>План 2024 г. (Ф)</t>
  </si>
  <si>
    <t>План 2024 г. (Р)</t>
  </si>
  <si>
    <t>План 2024 г. (М)</t>
  </si>
  <si>
    <t>План 2024 г. (П)</t>
  </si>
  <si>
    <t>Изменения 2024 г.</t>
  </si>
  <si>
    <t>Изменения 2024 г. (Ф)</t>
  </si>
  <si>
    <t>Изменения 2024 г. (Р)</t>
  </si>
  <si>
    <t>Изменения 2024 г. (М)</t>
  </si>
  <si>
    <t>Изменения 2024 г. (П)</t>
  </si>
  <si>
    <t>План с учетом изменений 2024 г.</t>
  </si>
  <si>
    <t>План с учетом изменений 2024 г. (Ф)</t>
  </si>
  <si>
    <t>План с учетом изменений 2024 г. (Р)</t>
  </si>
  <si>
    <t>План с учетом изменений 2024 г. (М)</t>
  </si>
  <si>
    <t>План с учетом изменений 2024 г. (П)</t>
  </si>
  <si>
    <t>Капитальный ремонт и ремонт автомобильных дорог общего пользования местного значения в рамках подпрограммы "Жилищно-коммунальное хозяйство, содержание автомобильных дорог местного значения и благоустройство территории Елизаветинского сельского поселения" муниципальной программы Елизаветинского сельского поселения "Социально-экономическое развитие Елизаветинского сельского поселения Гатчинского муниципального района"</t>
  </si>
  <si>
    <t>Елизаветинского сельского поселения от 16.12.2021г. №</t>
  </si>
  <si>
    <t>Код главного распорядителя</t>
  </si>
  <si>
    <t>Раздел</t>
  </si>
  <si>
    <t>Подраздел</t>
  </si>
  <si>
    <t>Целевая статья</t>
  </si>
  <si>
    <t>Вид расхода</t>
  </si>
  <si>
    <t>Бюджет на 2023 год      (тыс. руб.)</t>
  </si>
  <si>
    <t>Бюджет на 2024 год      (тыс. руб)</t>
  </si>
  <si>
    <t xml:space="preserve">                  Ведомственная структура расходов бюджета Елизаветинского сельского поселения на плановый период 2023 и 2024 годов</t>
  </si>
  <si>
    <t>7Л.8.03.S4200</t>
  </si>
  <si>
    <t>Капитальный ремонт и ремонт автомобильных дорог общего пользования местного значения, имеющих приоритетный социально-значимый характер</t>
  </si>
  <si>
    <t>МКУК "Елизаветинский СКБК"</t>
  </si>
  <si>
    <t>МКУ "УСБО Елизаветинского сп"</t>
  </si>
  <si>
    <r>
      <rPr>
        <b/>
        <sz val="10"/>
        <color indexed="8"/>
        <rFont val="Times New Roman"/>
        <family val="1"/>
        <charset val="204"/>
      </rPr>
      <t>Приложение 13</t>
    </r>
    <r>
      <rPr>
        <sz val="10"/>
        <color indexed="8"/>
        <rFont val="Times New Roman"/>
        <family val="1"/>
        <charset val="204"/>
      </rPr>
      <t xml:space="preserve">  к решению совета депутатов </t>
    </r>
  </si>
  <si>
    <t>7Л.8.02.S4790</t>
  </si>
  <si>
    <t>Мероприятия по созданию мест (площадок) накопления твердых коммунальных отходов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</si>
</sst>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?"/>
  </numFmts>
  <fonts count="17" x14ac:knownFonts="1">
    <font>
      <sz val="11"/>
      <color indexed="8"/>
      <name val="Calibri"/>
      <family val="2"/>
      <scheme val="minor"/>
    </font>
    <font>
      <sz val="14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14"/>
      <color indexed="0"/>
      <name val="Times New Roman"/>
      <family val="1"/>
      <charset val="204"/>
    </font>
    <font>
      <b/>
      <sz val="12"/>
      <color indexed="0"/>
      <name val="Times New Roman"/>
      <family val="1"/>
      <charset val="204"/>
    </font>
    <font>
      <sz val="12"/>
      <color indexed="0"/>
      <name val="Times New Roman"/>
      <family val="1"/>
      <charset val="204"/>
    </font>
    <font>
      <i/>
      <sz val="12"/>
      <color indexed="0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2"/>
      <color indexed="0"/>
      <name val="Times New Roman"/>
      <family val="1"/>
      <charset val="204"/>
    </font>
    <font>
      <sz val="12"/>
      <color indexed="0"/>
      <name val="Times New Roman"/>
      <family val="1"/>
      <charset val="204"/>
    </font>
    <font>
      <sz val="8"/>
      <name val="Calibri"/>
      <family val="2"/>
      <scheme val="minor"/>
    </font>
    <font>
      <i/>
      <sz val="12"/>
      <color indexed="0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none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49" fontId="1" fillId="2" borderId="1" xfId="0" applyNumberFormat="1" applyFont="1" applyFill="1" applyBorder="1" applyAlignment="1">
      <alignment horizontal="right" vertical="center" wrapText="1"/>
    </xf>
    <xf numFmtId="0" fontId="2" fillId="2" borderId="2" xfId="0" applyNumberFormat="1" applyFont="1" applyFill="1" applyBorder="1" applyAlignment="1">
      <alignment vertical="center"/>
    </xf>
    <xf numFmtId="49" fontId="2" fillId="2" borderId="2" xfId="0" applyNumberFormat="1" applyFont="1" applyFill="1" applyBorder="1" applyAlignment="1">
      <alignment horizontal="right" vertical="center"/>
    </xf>
    <xf numFmtId="49" fontId="4" fillId="2" borderId="2" xfId="0" applyNumberFormat="1" applyFont="1" applyFill="1" applyBorder="1" applyAlignment="1">
      <alignment horizontal="center" vertical="center" wrapText="1"/>
    </xf>
    <xf numFmtId="164" fontId="4" fillId="2" borderId="2" xfId="0" applyNumberFormat="1" applyFont="1" applyFill="1" applyBorder="1" applyAlignment="1">
      <alignment horizontal="justify" vertical="center" wrapText="1"/>
    </xf>
    <xf numFmtId="49" fontId="4" fillId="2" borderId="2" xfId="0" applyNumberFormat="1" applyFont="1" applyFill="1" applyBorder="1" applyAlignment="1">
      <alignment horizontal="right" vertical="center" wrapText="1"/>
    </xf>
    <xf numFmtId="4" fontId="4" fillId="2" borderId="2" xfId="0" applyNumberFormat="1" applyFont="1" applyFill="1" applyBorder="1" applyAlignment="1">
      <alignment horizontal="right"/>
    </xf>
    <xf numFmtId="49" fontId="4" fillId="2" borderId="2" xfId="0" applyNumberFormat="1" applyFont="1" applyFill="1" applyBorder="1" applyAlignment="1">
      <alignment horizontal="justify" vertical="center" wrapText="1"/>
    </xf>
    <xf numFmtId="49" fontId="5" fillId="2" borderId="2" xfId="0" applyNumberFormat="1" applyFont="1" applyFill="1" applyBorder="1" applyAlignment="1">
      <alignment horizontal="justify"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right" vertical="center" wrapText="1"/>
    </xf>
    <xf numFmtId="4" fontId="5" fillId="2" borderId="2" xfId="0" applyNumberFormat="1" applyFont="1" applyFill="1" applyBorder="1" applyAlignment="1">
      <alignment horizontal="right"/>
    </xf>
    <xf numFmtId="49" fontId="6" fillId="2" borderId="2" xfId="0" applyNumberFormat="1" applyFont="1" applyFill="1" applyBorder="1" applyAlignment="1">
      <alignment horizontal="justify" vertical="center" wrapText="1"/>
    </xf>
    <xf numFmtId="49" fontId="6" fillId="2" borderId="2" xfId="0" applyNumberFormat="1" applyFont="1" applyFill="1" applyBorder="1" applyAlignment="1">
      <alignment horizontal="center" vertical="center" wrapText="1"/>
    </xf>
    <xf numFmtId="49" fontId="6" fillId="2" borderId="2" xfId="0" applyNumberFormat="1" applyFont="1" applyFill="1" applyBorder="1" applyAlignment="1">
      <alignment horizontal="right" vertical="center" wrapText="1"/>
    </xf>
    <xf numFmtId="4" fontId="6" fillId="2" borderId="2" xfId="0" applyNumberFormat="1" applyFont="1" applyFill="1" applyBorder="1" applyAlignment="1">
      <alignment horizontal="right"/>
    </xf>
    <xf numFmtId="164" fontId="5" fillId="2" borderId="2" xfId="0" applyNumberFormat="1" applyFont="1" applyFill="1" applyBorder="1" applyAlignment="1">
      <alignment horizontal="justify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0" fontId="0" fillId="0" borderId="0" xfId="0"/>
    <xf numFmtId="49" fontId="9" fillId="2" borderId="2" xfId="0" applyNumberFormat="1" applyFont="1" applyFill="1" applyBorder="1" applyAlignment="1">
      <alignment horizontal="center" vertical="center" wrapText="1"/>
    </xf>
    <xf numFmtId="49" fontId="11" fillId="3" borderId="2" xfId="0" applyNumberFormat="1" applyFont="1" applyFill="1" applyBorder="1" applyAlignment="1">
      <alignment horizontal="center" vertical="center" wrapText="1"/>
    </xf>
    <xf numFmtId="49" fontId="6" fillId="3" borderId="2" xfId="0" applyNumberFormat="1" applyFont="1" applyFill="1" applyBorder="1" applyAlignment="1">
      <alignment horizontal="center" vertical="center" wrapText="1"/>
    </xf>
    <xf numFmtId="49" fontId="6" fillId="3" borderId="2" xfId="0" applyNumberFormat="1" applyFont="1" applyFill="1" applyBorder="1" applyAlignment="1">
      <alignment horizontal="right" vertical="center" wrapText="1"/>
    </xf>
    <xf numFmtId="49" fontId="6" fillId="3" borderId="2" xfId="0" applyNumberFormat="1" applyFont="1" applyFill="1" applyBorder="1" applyAlignment="1">
      <alignment horizontal="justify" vertical="center" wrapText="1"/>
    </xf>
    <xf numFmtId="4" fontId="6" fillId="3" borderId="2" xfId="0" applyNumberFormat="1" applyFont="1" applyFill="1" applyBorder="1" applyAlignment="1">
      <alignment horizontal="right"/>
    </xf>
    <xf numFmtId="4" fontId="9" fillId="2" borderId="2" xfId="0" applyNumberFormat="1" applyFont="1" applyFill="1" applyBorder="1" applyAlignment="1">
      <alignment horizontal="right"/>
    </xf>
    <xf numFmtId="4" fontId="12" fillId="2" borderId="2" xfId="0" applyNumberFormat="1" applyFont="1" applyFill="1" applyBorder="1" applyAlignment="1">
      <alignment horizontal="right"/>
    </xf>
    <xf numFmtId="4" fontId="13" fillId="2" borderId="2" xfId="0" applyNumberFormat="1" applyFont="1" applyFill="1" applyBorder="1" applyAlignment="1">
      <alignment horizontal="right"/>
    </xf>
    <xf numFmtId="49" fontId="12" fillId="3" borderId="2" xfId="0" applyNumberFormat="1" applyFont="1" applyFill="1" applyBorder="1" applyAlignment="1">
      <alignment horizontal="justify" vertical="center" wrapText="1"/>
    </xf>
    <xf numFmtId="49" fontId="12" fillId="3" borderId="2" xfId="0" applyNumberFormat="1" applyFont="1" applyFill="1" applyBorder="1" applyAlignment="1">
      <alignment horizontal="center" vertical="center" wrapText="1"/>
    </xf>
    <xf numFmtId="49" fontId="12" fillId="3" borderId="2" xfId="0" applyNumberFormat="1" applyFont="1" applyFill="1" applyBorder="1" applyAlignment="1">
      <alignment horizontal="right" vertical="center" wrapText="1"/>
    </xf>
    <xf numFmtId="4" fontId="12" fillId="3" borderId="2" xfId="0" applyNumberFormat="1" applyFont="1" applyFill="1" applyBorder="1" applyAlignment="1">
      <alignment horizontal="right"/>
    </xf>
    <xf numFmtId="4" fontId="14" fillId="2" borderId="2" xfId="0" applyNumberFormat="1" applyFont="1" applyFill="1" applyBorder="1" applyAlignment="1">
      <alignment horizontal="right"/>
    </xf>
    <xf numFmtId="4" fontId="0" fillId="0" borderId="0" xfId="0" applyNumberFormat="1"/>
    <xf numFmtId="2" fontId="0" fillId="0" borderId="0" xfId="0" applyNumberFormat="1"/>
    <xf numFmtId="49" fontId="5" fillId="3" borderId="2" xfId="0" applyNumberFormat="1" applyFont="1" applyFill="1" applyBorder="1" applyAlignment="1">
      <alignment horizontal="justify" vertical="center" wrapText="1"/>
    </xf>
    <xf numFmtId="49" fontId="14" fillId="3" borderId="2" xfId="0" applyNumberFormat="1" applyFont="1" applyFill="1" applyBorder="1" applyAlignment="1">
      <alignment horizontal="justify" vertical="center" wrapText="1"/>
    </xf>
    <xf numFmtId="4" fontId="4" fillId="0" borderId="2" xfId="0" applyNumberFormat="1" applyFont="1" applyFill="1" applyBorder="1" applyAlignment="1">
      <alignment horizontal="right"/>
    </xf>
    <xf numFmtId="4" fontId="5" fillId="0" borderId="2" xfId="0" applyNumberFormat="1" applyFont="1" applyFill="1" applyBorder="1" applyAlignment="1">
      <alignment horizontal="right"/>
    </xf>
    <xf numFmtId="4" fontId="6" fillId="0" borderId="2" xfId="0" applyNumberFormat="1" applyFont="1" applyFill="1" applyBorder="1" applyAlignment="1">
      <alignment horizontal="right"/>
    </xf>
    <xf numFmtId="0" fontId="0" fillId="0" borderId="0" xfId="0"/>
    <xf numFmtId="0" fontId="15" fillId="0" borderId="1" xfId="0" applyFont="1" applyBorder="1" applyAlignment="1"/>
    <xf numFmtId="0" fontId="0" fillId="0" borderId="1" xfId="0" applyBorder="1" applyAlignment="1"/>
    <xf numFmtId="0" fontId="7" fillId="0" borderId="0" xfId="0" applyFont="1" applyAlignment="1">
      <alignment horizontal="center" wrapText="1"/>
    </xf>
    <xf numFmtId="49" fontId="8" fillId="2" borderId="2" xfId="0" applyNumberFormat="1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164" fontId="4" fillId="2" borderId="2" xfId="0" applyNumberFormat="1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0" fontId="0" fillId="0" borderId="0" xfId="0"/>
    <xf numFmtId="164" fontId="8" fillId="2" borderId="2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W150"/>
  <sheetViews>
    <sheetView showGridLines="0" tabSelected="1" workbookViewId="0">
      <selection activeCell="BW10" sqref="BW10"/>
    </sheetView>
  </sheetViews>
  <sheetFormatPr defaultRowHeight="10.15" customHeight="1" x14ac:dyDescent="0.25"/>
  <cols>
    <col min="1" max="1" width="43.140625" customWidth="1"/>
    <col min="2" max="2" width="16.7109375" customWidth="1"/>
    <col min="3" max="4" width="10.7109375" customWidth="1"/>
    <col min="5" max="5" width="16.28515625" customWidth="1"/>
    <col min="6" max="19" width="8" hidden="1"/>
    <col min="20" max="20" width="10.7109375" customWidth="1"/>
    <col min="21" max="41" width="8" hidden="1"/>
    <col min="42" max="42" width="15.7109375" customWidth="1"/>
    <col min="43" max="45" width="8" hidden="1"/>
    <col min="46" max="46" width="0.140625" customWidth="1"/>
    <col min="47" max="56" width="8" hidden="1" customWidth="1"/>
    <col min="57" max="57" width="15" customWidth="1"/>
    <col min="58" max="60" width="8" hidden="1" customWidth="1"/>
    <col min="61" max="61" width="26" hidden="1" customWidth="1"/>
    <col min="62" max="72" width="8" hidden="1"/>
  </cols>
  <sheetData>
    <row r="1" spans="1:75" s="19" customFormat="1" ht="16.5" customHeight="1" x14ac:dyDescent="0.25">
      <c r="T1" s="42" t="s">
        <v>204</v>
      </c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  <c r="AO1" s="43"/>
      <c r="AP1" s="43"/>
      <c r="AQ1" s="43"/>
      <c r="AR1" s="43"/>
      <c r="AS1" s="43"/>
      <c r="AT1" s="43"/>
      <c r="AU1" s="43"/>
      <c r="AV1" s="43"/>
      <c r="AW1" s="43"/>
      <c r="AX1" s="43"/>
      <c r="AY1" s="43"/>
      <c r="AZ1" s="43"/>
      <c r="BA1" s="43"/>
      <c r="BB1" s="43"/>
      <c r="BC1" s="43"/>
      <c r="BD1" s="43"/>
      <c r="BE1" s="43"/>
    </row>
    <row r="2" spans="1:75" s="19" customFormat="1" ht="12.75" customHeight="1" x14ac:dyDescent="0.25">
      <c r="T2" s="42" t="s">
        <v>191</v>
      </c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2"/>
      <c r="BC2" s="42"/>
      <c r="BD2" s="42"/>
      <c r="BE2" s="42"/>
    </row>
    <row r="3" spans="1:75" ht="19.899999999999999" customHeight="1" x14ac:dyDescent="0.25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9"/>
      <c r="BB3" s="49"/>
      <c r="BC3" s="49"/>
      <c r="BD3" s="49"/>
      <c r="BE3" s="49"/>
      <c r="BF3" s="49"/>
      <c r="BG3" s="49"/>
      <c r="BH3" s="49"/>
      <c r="BI3" s="49"/>
      <c r="BJ3" s="49"/>
      <c r="BK3" s="49"/>
      <c r="BL3" s="49"/>
      <c r="BM3" s="49"/>
      <c r="BN3" s="49"/>
      <c r="BO3" s="49"/>
      <c r="BP3" s="49"/>
      <c r="BQ3" s="49"/>
      <c r="BR3" s="49"/>
      <c r="BS3" s="49"/>
      <c r="BT3" s="49"/>
    </row>
    <row r="4" spans="1:75" ht="33.75" customHeight="1" x14ac:dyDescent="0.3">
      <c r="A4" s="44" t="s">
        <v>199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4"/>
      <c r="AN4" s="44"/>
      <c r="AO4" s="44"/>
      <c r="AP4" s="44"/>
      <c r="AQ4" s="44"/>
      <c r="AR4" s="44"/>
      <c r="AS4" s="44"/>
      <c r="AT4" s="44"/>
      <c r="AU4" s="44"/>
      <c r="AV4" s="44"/>
      <c r="AW4" s="44"/>
      <c r="AX4" s="44"/>
      <c r="AY4" s="44"/>
      <c r="AZ4" s="44"/>
      <c r="BA4" s="44"/>
      <c r="BB4" s="44"/>
      <c r="BC4" s="44"/>
      <c r="BD4" s="44"/>
      <c r="BE4" s="44"/>
    </row>
    <row r="5" spans="1:75" ht="19.899999999999999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 t="s">
        <v>0</v>
      </c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</row>
    <row r="6" spans="1:75" ht="15" x14ac:dyDescent="0.25">
      <c r="A6" s="47" t="s">
        <v>6</v>
      </c>
      <c r="B6" s="45" t="s">
        <v>192</v>
      </c>
      <c r="C6" s="45" t="s">
        <v>193</v>
      </c>
      <c r="D6" s="45" t="s">
        <v>194</v>
      </c>
      <c r="E6" s="45" t="s">
        <v>195</v>
      </c>
      <c r="F6" s="46" t="s">
        <v>10</v>
      </c>
      <c r="G6" s="46" t="s">
        <v>10</v>
      </c>
      <c r="H6" s="46" t="s">
        <v>10</v>
      </c>
      <c r="I6" s="46" t="s">
        <v>10</v>
      </c>
      <c r="J6" s="46" t="s">
        <v>10</v>
      </c>
      <c r="K6" s="46" t="s">
        <v>10</v>
      </c>
      <c r="L6" s="46" t="s">
        <v>10</v>
      </c>
      <c r="M6" s="46" t="s">
        <v>10</v>
      </c>
      <c r="N6" s="46" t="s">
        <v>10</v>
      </c>
      <c r="O6" s="46" t="s">
        <v>10</v>
      </c>
      <c r="P6" s="46" t="s">
        <v>10</v>
      </c>
      <c r="Q6" s="46" t="s">
        <v>10</v>
      </c>
      <c r="R6" s="46" t="s">
        <v>10</v>
      </c>
      <c r="S6" s="46" t="s">
        <v>10</v>
      </c>
      <c r="T6" s="45" t="s">
        <v>196</v>
      </c>
      <c r="U6" s="46" t="s">
        <v>12</v>
      </c>
      <c r="V6" s="46" t="s">
        <v>13</v>
      </c>
      <c r="W6" s="46" t="s">
        <v>14</v>
      </c>
      <c r="X6" s="46" t="s">
        <v>15</v>
      </c>
      <c r="Y6" s="46" t="s">
        <v>16</v>
      </c>
      <c r="Z6" s="47" t="s">
        <v>6</v>
      </c>
      <c r="AA6" s="47" t="s">
        <v>1</v>
      </c>
      <c r="AB6" s="47" t="s">
        <v>2</v>
      </c>
      <c r="AC6" s="47" t="s">
        <v>3</v>
      </c>
      <c r="AD6" s="47" t="s">
        <v>4</v>
      </c>
      <c r="AE6" s="47" t="s">
        <v>5</v>
      </c>
      <c r="AF6" s="47" t="s">
        <v>1</v>
      </c>
      <c r="AG6" s="47" t="s">
        <v>2</v>
      </c>
      <c r="AH6" s="47" t="s">
        <v>3</v>
      </c>
      <c r="AI6" s="47" t="s">
        <v>4</v>
      </c>
      <c r="AJ6" s="47" t="s">
        <v>5</v>
      </c>
      <c r="AK6" s="47" t="s">
        <v>1</v>
      </c>
      <c r="AL6" s="47" t="s">
        <v>2</v>
      </c>
      <c r="AM6" s="47" t="s">
        <v>3</v>
      </c>
      <c r="AN6" s="47" t="s">
        <v>4</v>
      </c>
      <c r="AO6" s="47" t="s">
        <v>5</v>
      </c>
      <c r="AP6" s="50" t="s">
        <v>197</v>
      </c>
      <c r="AQ6" s="47" t="s">
        <v>162</v>
      </c>
      <c r="AR6" s="47" t="s">
        <v>163</v>
      </c>
      <c r="AS6" s="47" t="s">
        <v>164</v>
      </c>
      <c r="AT6" s="47" t="s">
        <v>165</v>
      </c>
      <c r="AU6" s="47" t="s">
        <v>166</v>
      </c>
      <c r="AV6" s="47" t="s">
        <v>167</v>
      </c>
      <c r="AW6" s="47" t="s">
        <v>168</v>
      </c>
      <c r="AX6" s="47" t="s">
        <v>169</v>
      </c>
      <c r="AY6" s="47" t="s">
        <v>170</v>
      </c>
      <c r="AZ6" s="47" t="s">
        <v>171</v>
      </c>
      <c r="BA6" s="47" t="s">
        <v>172</v>
      </c>
      <c r="BB6" s="47" t="s">
        <v>173</v>
      </c>
      <c r="BC6" s="47" t="s">
        <v>174</v>
      </c>
      <c r="BD6" s="47" t="s">
        <v>175</v>
      </c>
      <c r="BE6" s="50" t="s">
        <v>198</v>
      </c>
      <c r="BF6" s="47" t="s">
        <v>176</v>
      </c>
      <c r="BG6" s="47" t="s">
        <v>177</v>
      </c>
      <c r="BH6" s="47" t="s">
        <v>178</v>
      </c>
      <c r="BI6" s="47" t="s">
        <v>179</v>
      </c>
      <c r="BJ6" s="47" t="s">
        <v>180</v>
      </c>
      <c r="BK6" s="47" t="s">
        <v>181</v>
      </c>
      <c r="BL6" s="47" t="s">
        <v>182</v>
      </c>
      <c r="BM6" s="47" t="s">
        <v>183</v>
      </c>
      <c r="BN6" s="47" t="s">
        <v>184</v>
      </c>
      <c r="BO6" s="47" t="s">
        <v>185</v>
      </c>
      <c r="BP6" s="47" t="s">
        <v>186</v>
      </c>
      <c r="BQ6" s="47" t="s">
        <v>187</v>
      </c>
      <c r="BR6" s="47" t="s">
        <v>188</v>
      </c>
      <c r="BS6" s="47" t="s">
        <v>189</v>
      </c>
      <c r="BT6" s="47" t="s">
        <v>6</v>
      </c>
    </row>
    <row r="7" spans="1:75" ht="34.5" customHeight="1" x14ac:dyDescent="0.25">
      <c r="A7" s="47"/>
      <c r="B7" s="46" t="s">
        <v>7</v>
      </c>
      <c r="C7" s="46" t="s">
        <v>8</v>
      </c>
      <c r="D7" s="46" t="s">
        <v>9</v>
      </c>
      <c r="E7" s="46" t="s">
        <v>10</v>
      </c>
      <c r="F7" s="46" t="s">
        <v>10</v>
      </c>
      <c r="G7" s="46" t="s">
        <v>10</v>
      </c>
      <c r="H7" s="46" t="s">
        <v>10</v>
      </c>
      <c r="I7" s="46" t="s">
        <v>10</v>
      </c>
      <c r="J7" s="46" t="s">
        <v>10</v>
      </c>
      <c r="K7" s="46" t="s">
        <v>10</v>
      </c>
      <c r="L7" s="46" t="s">
        <v>10</v>
      </c>
      <c r="M7" s="46" t="s">
        <v>10</v>
      </c>
      <c r="N7" s="46" t="s">
        <v>10</v>
      </c>
      <c r="O7" s="46" t="s">
        <v>10</v>
      </c>
      <c r="P7" s="46" t="s">
        <v>10</v>
      </c>
      <c r="Q7" s="46" t="s">
        <v>10</v>
      </c>
      <c r="R7" s="46" t="s">
        <v>10</v>
      </c>
      <c r="S7" s="46" t="s">
        <v>10</v>
      </c>
      <c r="T7" s="46" t="s">
        <v>11</v>
      </c>
      <c r="U7" s="46" t="s">
        <v>12</v>
      </c>
      <c r="V7" s="46" t="s">
        <v>13</v>
      </c>
      <c r="W7" s="46" t="s">
        <v>14</v>
      </c>
      <c r="X7" s="46" t="s">
        <v>15</v>
      </c>
      <c r="Y7" s="46"/>
      <c r="Z7" s="47"/>
      <c r="AA7" s="47"/>
      <c r="AB7" s="47"/>
      <c r="AC7" s="47"/>
      <c r="AD7" s="47"/>
      <c r="AE7" s="47"/>
      <c r="AF7" s="47"/>
      <c r="AG7" s="47"/>
      <c r="AH7" s="47"/>
      <c r="AI7" s="47"/>
      <c r="AJ7" s="47"/>
      <c r="AK7" s="47"/>
      <c r="AL7" s="47"/>
      <c r="AM7" s="47"/>
      <c r="AN7" s="47"/>
      <c r="AO7" s="47"/>
      <c r="AP7" s="47" t="s">
        <v>1</v>
      </c>
      <c r="AQ7" s="47" t="s">
        <v>2</v>
      </c>
      <c r="AR7" s="47" t="s">
        <v>3</v>
      </c>
      <c r="AS7" s="47" t="s">
        <v>4</v>
      </c>
      <c r="AT7" s="47" t="s">
        <v>5</v>
      </c>
      <c r="AU7" s="47" t="s">
        <v>1</v>
      </c>
      <c r="AV7" s="47" t="s">
        <v>2</v>
      </c>
      <c r="AW7" s="47" t="s">
        <v>3</v>
      </c>
      <c r="AX7" s="47" t="s">
        <v>4</v>
      </c>
      <c r="AY7" s="47" t="s">
        <v>5</v>
      </c>
      <c r="AZ7" s="47" t="s">
        <v>1</v>
      </c>
      <c r="BA7" s="47" t="s">
        <v>2</v>
      </c>
      <c r="BB7" s="47" t="s">
        <v>3</v>
      </c>
      <c r="BC7" s="47" t="s">
        <v>4</v>
      </c>
      <c r="BD7" s="47" t="s">
        <v>5</v>
      </c>
      <c r="BE7" s="47" t="s">
        <v>1</v>
      </c>
      <c r="BF7" s="47" t="s">
        <v>2</v>
      </c>
      <c r="BG7" s="47" t="s">
        <v>3</v>
      </c>
      <c r="BH7" s="47" t="s">
        <v>4</v>
      </c>
      <c r="BI7" s="47" t="s">
        <v>5</v>
      </c>
      <c r="BJ7" s="47" t="s">
        <v>1</v>
      </c>
      <c r="BK7" s="47" t="s">
        <v>2</v>
      </c>
      <c r="BL7" s="47" t="s">
        <v>3</v>
      </c>
      <c r="BM7" s="47" t="s">
        <v>4</v>
      </c>
      <c r="BN7" s="47" t="s">
        <v>5</v>
      </c>
      <c r="BO7" s="47" t="s">
        <v>1</v>
      </c>
      <c r="BP7" s="47" t="s">
        <v>2</v>
      </c>
      <c r="BQ7" s="47" t="s">
        <v>3</v>
      </c>
      <c r="BR7" s="47" t="s">
        <v>4</v>
      </c>
      <c r="BS7" s="47" t="s">
        <v>5</v>
      </c>
      <c r="BT7" s="47"/>
    </row>
    <row r="8" spans="1:75" ht="15" hidden="1" x14ac:dyDescent="0.2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3"/>
      <c r="W8" s="3"/>
      <c r="X8" s="3"/>
      <c r="Y8" s="3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</row>
    <row r="9" spans="1:75" ht="17.100000000000001" customHeight="1" x14ac:dyDescent="0.25">
      <c r="A9" s="5" t="s">
        <v>17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6"/>
      <c r="W9" s="6"/>
      <c r="X9" s="6"/>
      <c r="Y9" s="6"/>
      <c r="Z9" s="5" t="s">
        <v>17</v>
      </c>
      <c r="AA9" s="7">
        <v>55028.61</v>
      </c>
      <c r="AB9" s="7">
        <v>297.39999999999998</v>
      </c>
      <c r="AC9" s="7">
        <v>7395.07</v>
      </c>
      <c r="AD9" s="7"/>
      <c r="AE9" s="7">
        <v>47336.14</v>
      </c>
      <c r="AF9" s="7"/>
      <c r="AG9" s="7"/>
      <c r="AH9" s="7"/>
      <c r="AI9" s="7"/>
      <c r="AJ9" s="7"/>
      <c r="AK9" s="7"/>
      <c r="AL9" s="7"/>
      <c r="AM9" s="7"/>
      <c r="AN9" s="7"/>
      <c r="AO9" s="7"/>
      <c r="AP9" s="7">
        <f>AP10+AP125+AP139</f>
        <v>49834.89</v>
      </c>
      <c r="AQ9" s="7">
        <v>297.39999999999998</v>
      </c>
      <c r="AR9" s="7">
        <v>4769.18</v>
      </c>
      <c r="AS9" s="7"/>
      <c r="AT9" s="7">
        <v>43176.41</v>
      </c>
      <c r="AU9" s="7"/>
      <c r="AV9" s="7"/>
      <c r="AW9" s="7"/>
      <c r="AX9" s="7"/>
      <c r="AY9" s="7"/>
      <c r="AZ9" s="7"/>
      <c r="BA9" s="7"/>
      <c r="BB9" s="7"/>
      <c r="BC9" s="7"/>
      <c r="BD9" s="7"/>
      <c r="BE9" s="7">
        <f>BE10+BE125+BE139</f>
        <v>51431.5</v>
      </c>
      <c r="BF9" s="7">
        <v>297.39999999999998</v>
      </c>
      <c r="BG9" s="7">
        <v>3.52</v>
      </c>
      <c r="BH9" s="7"/>
      <c r="BI9" s="7">
        <v>43057.68</v>
      </c>
      <c r="BJ9" s="7"/>
      <c r="BK9" s="7"/>
      <c r="BL9" s="7"/>
      <c r="BM9" s="7"/>
      <c r="BN9" s="7"/>
      <c r="BO9" s="7"/>
      <c r="BP9" s="7"/>
      <c r="BQ9" s="7"/>
      <c r="BR9" s="7"/>
      <c r="BS9" s="7"/>
      <c r="BT9" s="5" t="s">
        <v>17</v>
      </c>
      <c r="BU9" s="35"/>
      <c r="BV9" s="35"/>
      <c r="BW9" s="35"/>
    </row>
    <row r="10" spans="1:75" ht="119.65" customHeight="1" x14ac:dyDescent="0.25">
      <c r="A10" s="8" t="s">
        <v>18</v>
      </c>
      <c r="B10" s="4" t="s">
        <v>19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6"/>
      <c r="W10" s="6"/>
      <c r="X10" s="6"/>
      <c r="Y10" s="6"/>
      <c r="Z10" s="8" t="s">
        <v>18</v>
      </c>
      <c r="AA10" s="7">
        <v>55028.61</v>
      </c>
      <c r="AB10" s="7">
        <v>297.39999999999998</v>
      </c>
      <c r="AC10" s="7">
        <v>7395.07</v>
      </c>
      <c r="AD10" s="7"/>
      <c r="AE10" s="7">
        <v>47336.14</v>
      </c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>
        <v>30669.79</v>
      </c>
      <c r="AQ10" s="7">
        <v>297.39999999999998</v>
      </c>
      <c r="AR10" s="7">
        <v>4769.18</v>
      </c>
      <c r="AS10" s="7"/>
      <c r="AT10" s="7">
        <v>43176.41</v>
      </c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>
        <f>BE11+BE46+BE51+BE57+BE72+BE106+BE113+BE117+BE121</f>
        <v>32509.5</v>
      </c>
      <c r="BF10" s="7">
        <v>297.39999999999998</v>
      </c>
      <c r="BG10" s="7">
        <v>3.52</v>
      </c>
      <c r="BH10" s="7"/>
      <c r="BI10" s="7">
        <v>43057.68</v>
      </c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8" t="s">
        <v>18</v>
      </c>
    </row>
    <row r="11" spans="1:75" ht="34.15" customHeight="1" x14ac:dyDescent="0.25">
      <c r="A11" s="8" t="s">
        <v>20</v>
      </c>
      <c r="B11" s="4" t="s">
        <v>19</v>
      </c>
      <c r="C11" s="4" t="s">
        <v>21</v>
      </c>
      <c r="D11" s="4" t="s">
        <v>22</v>
      </c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6"/>
      <c r="W11" s="6"/>
      <c r="X11" s="6"/>
      <c r="Y11" s="6"/>
      <c r="Z11" s="8" t="s">
        <v>20</v>
      </c>
      <c r="AA11" s="7">
        <v>12876.45</v>
      </c>
      <c r="AB11" s="7"/>
      <c r="AC11" s="7">
        <v>3.52</v>
      </c>
      <c r="AD11" s="7"/>
      <c r="AE11" s="7">
        <v>12872.93</v>
      </c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>
        <v>12732.86</v>
      </c>
      <c r="AQ11" s="7"/>
      <c r="AR11" s="7">
        <v>3.52</v>
      </c>
      <c r="AS11" s="7"/>
      <c r="AT11" s="7">
        <v>12729.34</v>
      </c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>
        <v>12480.66</v>
      </c>
      <c r="BF11" s="7"/>
      <c r="BG11" s="7">
        <v>3.52</v>
      </c>
      <c r="BH11" s="7"/>
      <c r="BI11" s="7">
        <v>12477.14</v>
      </c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8" t="s">
        <v>20</v>
      </c>
    </row>
    <row r="12" spans="1:75" ht="119.65" customHeight="1" x14ac:dyDescent="0.25">
      <c r="A12" s="8" t="s">
        <v>23</v>
      </c>
      <c r="B12" s="4" t="s">
        <v>19</v>
      </c>
      <c r="C12" s="4" t="s">
        <v>21</v>
      </c>
      <c r="D12" s="4" t="s">
        <v>24</v>
      </c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6"/>
      <c r="W12" s="6"/>
      <c r="X12" s="6"/>
      <c r="Y12" s="6"/>
      <c r="Z12" s="8" t="s">
        <v>23</v>
      </c>
      <c r="AA12" s="7">
        <v>11950.06</v>
      </c>
      <c r="AB12" s="7"/>
      <c r="AC12" s="7">
        <v>3.52</v>
      </c>
      <c r="AD12" s="7"/>
      <c r="AE12" s="7">
        <v>11946.54</v>
      </c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>
        <v>12065.47</v>
      </c>
      <c r="AQ12" s="7"/>
      <c r="AR12" s="7">
        <v>3.52</v>
      </c>
      <c r="AS12" s="7"/>
      <c r="AT12" s="7">
        <v>12061.95</v>
      </c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>
        <v>11812.27</v>
      </c>
      <c r="BF12" s="7"/>
      <c r="BG12" s="7">
        <v>3.52</v>
      </c>
      <c r="BH12" s="7"/>
      <c r="BI12" s="7">
        <v>11808.75</v>
      </c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8" t="s">
        <v>23</v>
      </c>
    </row>
    <row r="13" spans="1:75" ht="34.15" customHeight="1" x14ac:dyDescent="0.25">
      <c r="A13" s="9" t="s">
        <v>25</v>
      </c>
      <c r="B13" s="10" t="s">
        <v>19</v>
      </c>
      <c r="C13" s="10" t="s">
        <v>21</v>
      </c>
      <c r="D13" s="10" t="s">
        <v>24</v>
      </c>
      <c r="E13" s="10" t="s">
        <v>26</v>
      </c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1"/>
      <c r="W13" s="11"/>
      <c r="X13" s="11"/>
      <c r="Y13" s="11"/>
      <c r="Z13" s="9" t="s">
        <v>25</v>
      </c>
      <c r="AA13" s="12">
        <v>2330.94</v>
      </c>
      <c r="AB13" s="12"/>
      <c r="AC13" s="12"/>
      <c r="AD13" s="12"/>
      <c r="AE13" s="12">
        <v>2330.94</v>
      </c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>
        <v>2446.35</v>
      </c>
      <c r="AQ13" s="12"/>
      <c r="AR13" s="12"/>
      <c r="AS13" s="12"/>
      <c r="AT13" s="12">
        <v>2446.35</v>
      </c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>
        <v>2469.3000000000002</v>
      </c>
      <c r="BF13" s="12"/>
      <c r="BG13" s="12"/>
      <c r="BH13" s="12"/>
      <c r="BI13" s="12">
        <v>2469.3000000000002</v>
      </c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9" t="s">
        <v>25</v>
      </c>
    </row>
    <row r="14" spans="1:75" ht="51.4" customHeight="1" x14ac:dyDescent="0.25">
      <c r="A14" s="9" t="s">
        <v>27</v>
      </c>
      <c r="B14" s="14" t="s">
        <v>19</v>
      </c>
      <c r="C14" s="14" t="s">
        <v>21</v>
      </c>
      <c r="D14" s="14" t="s">
        <v>24</v>
      </c>
      <c r="E14" s="14" t="s">
        <v>26</v>
      </c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 t="s">
        <v>28</v>
      </c>
      <c r="U14" s="14"/>
      <c r="V14" s="15"/>
      <c r="W14" s="15"/>
      <c r="X14" s="15"/>
      <c r="Y14" s="15"/>
      <c r="Z14" s="13" t="s">
        <v>27</v>
      </c>
      <c r="AA14" s="16">
        <v>2326.94</v>
      </c>
      <c r="AB14" s="16"/>
      <c r="AC14" s="16"/>
      <c r="AD14" s="16"/>
      <c r="AE14" s="16">
        <v>2326.94</v>
      </c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>
        <v>2442.35</v>
      </c>
      <c r="AQ14" s="16"/>
      <c r="AR14" s="16"/>
      <c r="AS14" s="16"/>
      <c r="AT14" s="16">
        <v>2442.35</v>
      </c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>
        <v>2465.3000000000002</v>
      </c>
      <c r="BF14" s="16"/>
      <c r="BG14" s="16"/>
      <c r="BH14" s="16"/>
      <c r="BI14" s="16">
        <v>2465.3000000000002</v>
      </c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3" t="s">
        <v>27</v>
      </c>
    </row>
    <row r="15" spans="1:75" ht="34.15" customHeight="1" x14ac:dyDescent="0.25">
      <c r="A15" s="9" t="s">
        <v>30</v>
      </c>
      <c r="B15" s="14" t="s">
        <v>19</v>
      </c>
      <c r="C15" s="14" t="s">
        <v>21</v>
      </c>
      <c r="D15" s="14" t="s">
        <v>24</v>
      </c>
      <c r="E15" s="14" t="s">
        <v>26</v>
      </c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 t="s">
        <v>31</v>
      </c>
      <c r="U15" s="14"/>
      <c r="V15" s="15"/>
      <c r="W15" s="15"/>
      <c r="X15" s="15"/>
      <c r="Y15" s="15"/>
      <c r="Z15" s="13" t="s">
        <v>30</v>
      </c>
      <c r="AA15" s="16">
        <v>4</v>
      </c>
      <c r="AB15" s="16"/>
      <c r="AC15" s="16"/>
      <c r="AD15" s="16"/>
      <c r="AE15" s="16">
        <v>4</v>
      </c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>
        <v>4</v>
      </c>
      <c r="AQ15" s="16"/>
      <c r="AR15" s="16"/>
      <c r="AS15" s="16"/>
      <c r="AT15" s="16">
        <v>4</v>
      </c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>
        <v>4</v>
      </c>
      <c r="BF15" s="16"/>
      <c r="BG15" s="16"/>
      <c r="BH15" s="16"/>
      <c r="BI15" s="16">
        <v>4</v>
      </c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3" t="s">
        <v>30</v>
      </c>
    </row>
    <row r="16" spans="1:75" ht="34.15" customHeight="1" x14ac:dyDescent="0.25">
      <c r="A16" s="9" t="s">
        <v>33</v>
      </c>
      <c r="B16" s="10" t="s">
        <v>19</v>
      </c>
      <c r="C16" s="10" t="s">
        <v>21</v>
      </c>
      <c r="D16" s="10" t="s">
        <v>24</v>
      </c>
      <c r="E16" s="10" t="s">
        <v>34</v>
      </c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1"/>
      <c r="W16" s="11"/>
      <c r="X16" s="11"/>
      <c r="Y16" s="11"/>
      <c r="Z16" s="9" t="s">
        <v>33</v>
      </c>
      <c r="AA16" s="12">
        <v>330</v>
      </c>
      <c r="AB16" s="12"/>
      <c r="AC16" s="12"/>
      <c r="AD16" s="12"/>
      <c r="AE16" s="12">
        <v>330</v>
      </c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>
        <v>330</v>
      </c>
      <c r="AQ16" s="12"/>
      <c r="AR16" s="12"/>
      <c r="AS16" s="12"/>
      <c r="AT16" s="12">
        <v>330</v>
      </c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>
        <v>53.85</v>
      </c>
      <c r="BF16" s="12"/>
      <c r="BG16" s="12"/>
      <c r="BH16" s="12"/>
      <c r="BI16" s="12">
        <v>53.85</v>
      </c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9" t="s">
        <v>33</v>
      </c>
    </row>
    <row r="17" spans="1:72" ht="51.4" customHeight="1" x14ac:dyDescent="0.25">
      <c r="A17" s="9" t="s">
        <v>27</v>
      </c>
      <c r="B17" s="14" t="s">
        <v>19</v>
      </c>
      <c r="C17" s="14" t="s">
        <v>21</v>
      </c>
      <c r="D17" s="14" t="s">
        <v>24</v>
      </c>
      <c r="E17" s="14" t="s">
        <v>34</v>
      </c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 t="s">
        <v>28</v>
      </c>
      <c r="U17" s="14"/>
      <c r="V17" s="15"/>
      <c r="W17" s="15"/>
      <c r="X17" s="15"/>
      <c r="Y17" s="15"/>
      <c r="Z17" s="13" t="s">
        <v>27</v>
      </c>
      <c r="AA17" s="16">
        <v>330</v>
      </c>
      <c r="AB17" s="16"/>
      <c r="AC17" s="16"/>
      <c r="AD17" s="16"/>
      <c r="AE17" s="16">
        <v>330</v>
      </c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>
        <v>330</v>
      </c>
      <c r="AQ17" s="16"/>
      <c r="AR17" s="16"/>
      <c r="AS17" s="16"/>
      <c r="AT17" s="16">
        <v>330</v>
      </c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>
        <v>53.85</v>
      </c>
      <c r="BF17" s="16"/>
      <c r="BG17" s="16"/>
      <c r="BH17" s="16"/>
      <c r="BI17" s="16">
        <v>53.85</v>
      </c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3" t="s">
        <v>27</v>
      </c>
    </row>
    <row r="18" spans="1:72" ht="51.4" customHeight="1" x14ac:dyDescent="0.25">
      <c r="A18" s="9" t="s">
        <v>35</v>
      </c>
      <c r="B18" s="10" t="s">
        <v>19</v>
      </c>
      <c r="C18" s="10" t="s">
        <v>21</v>
      </c>
      <c r="D18" s="10" t="s">
        <v>24</v>
      </c>
      <c r="E18" s="10" t="s">
        <v>36</v>
      </c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1"/>
      <c r="W18" s="11"/>
      <c r="X18" s="11"/>
      <c r="Y18" s="11"/>
      <c r="Z18" s="9" t="s">
        <v>35</v>
      </c>
      <c r="AA18" s="12">
        <v>3.52</v>
      </c>
      <c r="AB18" s="12"/>
      <c r="AC18" s="12">
        <v>3.52</v>
      </c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>
        <v>3.52</v>
      </c>
      <c r="AQ18" s="12"/>
      <c r="AR18" s="12">
        <v>3.52</v>
      </c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>
        <v>3.52</v>
      </c>
      <c r="BF18" s="12"/>
      <c r="BG18" s="12">
        <v>3.52</v>
      </c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9" t="s">
        <v>35</v>
      </c>
    </row>
    <row r="19" spans="1:72" ht="51.4" customHeight="1" x14ac:dyDescent="0.25">
      <c r="A19" s="9" t="s">
        <v>27</v>
      </c>
      <c r="B19" s="14" t="s">
        <v>19</v>
      </c>
      <c r="C19" s="14" t="s">
        <v>21</v>
      </c>
      <c r="D19" s="14" t="s">
        <v>24</v>
      </c>
      <c r="E19" s="14" t="s">
        <v>36</v>
      </c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 t="s">
        <v>28</v>
      </c>
      <c r="U19" s="14"/>
      <c r="V19" s="15"/>
      <c r="W19" s="15"/>
      <c r="X19" s="15"/>
      <c r="Y19" s="15"/>
      <c r="Z19" s="13" t="s">
        <v>27</v>
      </c>
      <c r="AA19" s="16">
        <v>3.52</v>
      </c>
      <c r="AB19" s="16"/>
      <c r="AC19" s="16">
        <v>3.52</v>
      </c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>
        <v>3.52</v>
      </c>
      <c r="AQ19" s="16"/>
      <c r="AR19" s="16">
        <v>3.52</v>
      </c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>
        <v>3.52</v>
      </c>
      <c r="BF19" s="16"/>
      <c r="BG19" s="16">
        <v>3.52</v>
      </c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3" t="s">
        <v>27</v>
      </c>
    </row>
    <row r="20" spans="1:72" ht="34.15" customHeight="1" x14ac:dyDescent="0.25">
      <c r="A20" s="9" t="s">
        <v>37</v>
      </c>
      <c r="B20" s="10" t="s">
        <v>19</v>
      </c>
      <c r="C20" s="10" t="s">
        <v>21</v>
      </c>
      <c r="D20" s="10" t="s">
        <v>24</v>
      </c>
      <c r="E20" s="10" t="s">
        <v>38</v>
      </c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1"/>
      <c r="W20" s="11"/>
      <c r="X20" s="11"/>
      <c r="Y20" s="11"/>
      <c r="Z20" s="9" t="s">
        <v>37</v>
      </c>
      <c r="AA20" s="12">
        <v>6775.3</v>
      </c>
      <c r="AB20" s="12"/>
      <c r="AC20" s="12"/>
      <c r="AD20" s="12"/>
      <c r="AE20" s="12">
        <v>6775.3</v>
      </c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>
        <v>6775.3</v>
      </c>
      <c r="AQ20" s="12"/>
      <c r="AR20" s="12"/>
      <c r="AS20" s="12"/>
      <c r="AT20" s="12">
        <v>6775.3</v>
      </c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>
        <v>6775.3</v>
      </c>
      <c r="BF20" s="12"/>
      <c r="BG20" s="12"/>
      <c r="BH20" s="12"/>
      <c r="BI20" s="12">
        <v>6775.3</v>
      </c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9" t="s">
        <v>37</v>
      </c>
    </row>
    <row r="21" spans="1:72" ht="136.9" customHeight="1" x14ac:dyDescent="0.25">
      <c r="A21" s="9" t="s">
        <v>39</v>
      </c>
      <c r="B21" s="14" t="s">
        <v>19</v>
      </c>
      <c r="C21" s="14" t="s">
        <v>21</v>
      </c>
      <c r="D21" s="14" t="s">
        <v>24</v>
      </c>
      <c r="E21" s="14" t="s">
        <v>38</v>
      </c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 t="s">
        <v>40</v>
      </c>
      <c r="U21" s="14"/>
      <c r="V21" s="15"/>
      <c r="W21" s="15"/>
      <c r="X21" s="15"/>
      <c r="Y21" s="15"/>
      <c r="Z21" s="13" t="s">
        <v>39</v>
      </c>
      <c r="AA21" s="16">
        <v>6775.3</v>
      </c>
      <c r="AB21" s="16"/>
      <c r="AC21" s="16"/>
      <c r="AD21" s="16"/>
      <c r="AE21" s="16">
        <v>6775.3</v>
      </c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>
        <v>6775.3</v>
      </c>
      <c r="AQ21" s="16"/>
      <c r="AR21" s="16"/>
      <c r="AS21" s="16"/>
      <c r="AT21" s="16">
        <v>6775.3</v>
      </c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>
        <v>6775.3</v>
      </c>
      <c r="BF21" s="16"/>
      <c r="BG21" s="16"/>
      <c r="BH21" s="16"/>
      <c r="BI21" s="16">
        <v>6775.3</v>
      </c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3" t="s">
        <v>39</v>
      </c>
    </row>
    <row r="22" spans="1:72" ht="34.15" customHeight="1" x14ac:dyDescent="0.25">
      <c r="A22" s="9" t="s">
        <v>41</v>
      </c>
      <c r="B22" s="10" t="s">
        <v>19</v>
      </c>
      <c r="C22" s="10" t="s">
        <v>21</v>
      </c>
      <c r="D22" s="10" t="s">
        <v>24</v>
      </c>
      <c r="E22" s="10" t="s">
        <v>42</v>
      </c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1"/>
      <c r="W22" s="11"/>
      <c r="X22" s="11"/>
      <c r="Y22" s="11"/>
      <c r="Z22" s="9" t="s">
        <v>41</v>
      </c>
      <c r="AA22" s="12">
        <v>1512.4</v>
      </c>
      <c r="AB22" s="12"/>
      <c r="AC22" s="12"/>
      <c r="AD22" s="12"/>
      <c r="AE22" s="12">
        <v>1512.4</v>
      </c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>
        <v>1512.4</v>
      </c>
      <c r="AQ22" s="12"/>
      <c r="AR22" s="12"/>
      <c r="AS22" s="12"/>
      <c r="AT22" s="12">
        <v>1512.4</v>
      </c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>
        <v>1512.4</v>
      </c>
      <c r="BF22" s="12"/>
      <c r="BG22" s="12"/>
      <c r="BH22" s="12"/>
      <c r="BI22" s="12">
        <v>1512.4</v>
      </c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9" t="s">
        <v>41</v>
      </c>
    </row>
    <row r="23" spans="1:72" ht="136.9" customHeight="1" x14ac:dyDescent="0.25">
      <c r="A23" s="9" t="s">
        <v>39</v>
      </c>
      <c r="B23" s="14" t="s">
        <v>19</v>
      </c>
      <c r="C23" s="14" t="s">
        <v>21</v>
      </c>
      <c r="D23" s="14" t="s">
        <v>24</v>
      </c>
      <c r="E23" s="14" t="s">
        <v>42</v>
      </c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 t="s">
        <v>40</v>
      </c>
      <c r="U23" s="14"/>
      <c r="V23" s="15"/>
      <c r="W23" s="15"/>
      <c r="X23" s="15"/>
      <c r="Y23" s="15"/>
      <c r="Z23" s="13" t="s">
        <v>39</v>
      </c>
      <c r="AA23" s="16">
        <v>1512.4</v>
      </c>
      <c r="AB23" s="16"/>
      <c r="AC23" s="16"/>
      <c r="AD23" s="16"/>
      <c r="AE23" s="16">
        <v>1512.4</v>
      </c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>
        <v>1512.4</v>
      </c>
      <c r="AQ23" s="16"/>
      <c r="AR23" s="16"/>
      <c r="AS23" s="16"/>
      <c r="AT23" s="16">
        <v>1512.4</v>
      </c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>
        <v>1512.4</v>
      </c>
      <c r="BF23" s="16"/>
      <c r="BG23" s="16"/>
      <c r="BH23" s="16"/>
      <c r="BI23" s="16">
        <v>1512.4</v>
      </c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T23" s="13" t="s">
        <v>39</v>
      </c>
    </row>
    <row r="24" spans="1:72" ht="68.45" customHeight="1" x14ac:dyDescent="0.25">
      <c r="A24" s="9" t="s">
        <v>43</v>
      </c>
      <c r="B24" s="10" t="s">
        <v>19</v>
      </c>
      <c r="C24" s="10" t="s">
        <v>21</v>
      </c>
      <c r="D24" s="10" t="s">
        <v>24</v>
      </c>
      <c r="E24" s="10" t="s">
        <v>44</v>
      </c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1"/>
      <c r="W24" s="11"/>
      <c r="X24" s="11"/>
      <c r="Y24" s="11"/>
      <c r="Z24" s="9" t="s">
        <v>43</v>
      </c>
      <c r="AA24" s="12">
        <v>997.9</v>
      </c>
      <c r="AB24" s="12"/>
      <c r="AC24" s="12"/>
      <c r="AD24" s="12"/>
      <c r="AE24" s="12">
        <v>997.9</v>
      </c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>
        <v>997.9</v>
      </c>
      <c r="AQ24" s="12"/>
      <c r="AR24" s="12"/>
      <c r="AS24" s="12"/>
      <c r="AT24" s="12">
        <v>997.9</v>
      </c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>
        <v>997.9</v>
      </c>
      <c r="BF24" s="12"/>
      <c r="BG24" s="12"/>
      <c r="BH24" s="12"/>
      <c r="BI24" s="12">
        <v>997.9</v>
      </c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9" t="s">
        <v>43</v>
      </c>
    </row>
    <row r="25" spans="1:72" ht="136.9" customHeight="1" x14ac:dyDescent="0.25">
      <c r="A25" s="9" t="s">
        <v>39</v>
      </c>
      <c r="B25" s="14" t="s">
        <v>19</v>
      </c>
      <c r="C25" s="14" t="s">
        <v>21</v>
      </c>
      <c r="D25" s="14" t="s">
        <v>24</v>
      </c>
      <c r="E25" s="14" t="s">
        <v>44</v>
      </c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 t="s">
        <v>40</v>
      </c>
      <c r="U25" s="14"/>
      <c r="V25" s="15"/>
      <c r="W25" s="15"/>
      <c r="X25" s="15"/>
      <c r="Y25" s="15"/>
      <c r="Z25" s="13" t="s">
        <v>39</v>
      </c>
      <c r="AA25" s="16">
        <v>997.9</v>
      </c>
      <c r="AB25" s="16"/>
      <c r="AC25" s="16"/>
      <c r="AD25" s="16"/>
      <c r="AE25" s="16">
        <v>997.9</v>
      </c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>
        <v>997.9</v>
      </c>
      <c r="AQ25" s="16"/>
      <c r="AR25" s="16"/>
      <c r="AS25" s="16"/>
      <c r="AT25" s="16">
        <v>997.9</v>
      </c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>
        <v>997.9</v>
      </c>
      <c r="BF25" s="16"/>
      <c r="BG25" s="16"/>
      <c r="BH25" s="16"/>
      <c r="BI25" s="16">
        <v>997.9</v>
      </c>
      <c r="BJ25" s="16"/>
      <c r="BK25" s="16"/>
      <c r="BL25" s="16"/>
      <c r="BM25" s="16"/>
      <c r="BN25" s="16"/>
      <c r="BO25" s="16"/>
      <c r="BP25" s="16"/>
      <c r="BQ25" s="16"/>
      <c r="BR25" s="16"/>
      <c r="BS25" s="16"/>
      <c r="BT25" s="13" t="s">
        <v>39</v>
      </c>
    </row>
    <row r="26" spans="1:72" ht="85.5" customHeight="1" x14ac:dyDescent="0.25">
      <c r="A26" s="8" t="s">
        <v>45</v>
      </c>
      <c r="B26" s="4" t="s">
        <v>19</v>
      </c>
      <c r="C26" s="4" t="s">
        <v>21</v>
      </c>
      <c r="D26" s="4" t="s">
        <v>46</v>
      </c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6"/>
      <c r="W26" s="6"/>
      <c r="X26" s="6"/>
      <c r="Y26" s="6"/>
      <c r="Z26" s="8" t="s">
        <v>45</v>
      </c>
      <c r="AA26" s="7">
        <v>209.39</v>
      </c>
      <c r="AB26" s="7"/>
      <c r="AC26" s="7"/>
      <c r="AD26" s="7"/>
      <c r="AE26" s="7">
        <v>209.39</v>
      </c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>
        <v>209.39</v>
      </c>
      <c r="AQ26" s="7"/>
      <c r="AR26" s="7"/>
      <c r="AS26" s="7"/>
      <c r="AT26" s="7">
        <v>209.39</v>
      </c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>
        <v>209.39</v>
      </c>
      <c r="BF26" s="7"/>
      <c r="BG26" s="7"/>
      <c r="BH26" s="7"/>
      <c r="BI26" s="7">
        <v>209.39</v>
      </c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8" t="s">
        <v>45</v>
      </c>
    </row>
    <row r="27" spans="1:72" ht="85.5" customHeight="1" x14ac:dyDescent="0.25">
      <c r="A27" s="9" t="s">
        <v>47</v>
      </c>
      <c r="B27" s="10" t="s">
        <v>19</v>
      </c>
      <c r="C27" s="10" t="s">
        <v>21</v>
      </c>
      <c r="D27" s="10" t="s">
        <v>46</v>
      </c>
      <c r="E27" s="10" t="s">
        <v>48</v>
      </c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1"/>
      <c r="W27" s="11"/>
      <c r="X27" s="11"/>
      <c r="Y27" s="11"/>
      <c r="Z27" s="9" t="s">
        <v>47</v>
      </c>
      <c r="AA27" s="12">
        <v>133.69999999999999</v>
      </c>
      <c r="AB27" s="12"/>
      <c r="AC27" s="12"/>
      <c r="AD27" s="12"/>
      <c r="AE27" s="12">
        <v>133.69999999999999</v>
      </c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>
        <v>133.69999999999999</v>
      </c>
      <c r="AQ27" s="12"/>
      <c r="AR27" s="12"/>
      <c r="AS27" s="12"/>
      <c r="AT27" s="12">
        <v>133.69999999999999</v>
      </c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>
        <v>133.69999999999999</v>
      </c>
      <c r="BF27" s="12"/>
      <c r="BG27" s="12"/>
      <c r="BH27" s="12"/>
      <c r="BI27" s="12">
        <v>133.69999999999999</v>
      </c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9" t="s">
        <v>47</v>
      </c>
    </row>
    <row r="28" spans="1:72" ht="34.15" customHeight="1" x14ac:dyDescent="0.25">
      <c r="A28" s="9" t="s">
        <v>49</v>
      </c>
      <c r="B28" s="14" t="s">
        <v>19</v>
      </c>
      <c r="C28" s="14" t="s">
        <v>21</v>
      </c>
      <c r="D28" s="14" t="s">
        <v>46</v>
      </c>
      <c r="E28" s="14" t="s">
        <v>48</v>
      </c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 t="s">
        <v>50</v>
      </c>
      <c r="U28" s="14"/>
      <c r="V28" s="15"/>
      <c r="W28" s="15"/>
      <c r="X28" s="15"/>
      <c r="Y28" s="15"/>
      <c r="Z28" s="13" t="s">
        <v>49</v>
      </c>
      <c r="AA28" s="16">
        <v>133.69999999999999</v>
      </c>
      <c r="AB28" s="16"/>
      <c r="AC28" s="16"/>
      <c r="AD28" s="16"/>
      <c r="AE28" s="16">
        <v>133.69999999999999</v>
      </c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>
        <v>133.69999999999999</v>
      </c>
      <c r="AQ28" s="16"/>
      <c r="AR28" s="16"/>
      <c r="AS28" s="16"/>
      <c r="AT28" s="16">
        <v>133.69999999999999</v>
      </c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>
        <v>133.69999999999999</v>
      </c>
      <c r="BF28" s="16"/>
      <c r="BG28" s="16"/>
      <c r="BH28" s="16"/>
      <c r="BI28" s="16">
        <v>133.69999999999999</v>
      </c>
      <c r="BJ28" s="16"/>
      <c r="BK28" s="16"/>
      <c r="BL28" s="16"/>
      <c r="BM28" s="16"/>
      <c r="BN28" s="16"/>
      <c r="BO28" s="16"/>
      <c r="BP28" s="16"/>
      <c r="BQ28" s="16"/>
      <c r="BR28" s="16"/>
      <c r="BS28" s="16"/>
      <c r="BT28" s="13" t="s">
        <v>49</v>
      </c>
    </row>
    <row r="29" spans="1:72" ht="85.5" customHeight="1" x14ac:dyDescent="0.25">
      <c r="A29" s="9" t="s">
        <v>52</v>
      </c>
      <c r="B29" s="10" t="s">
        <v>19</v>
      </c>
      <c r="C29" s="10" t="s">
        <v>21</v>
      </c>
      <c r="D29" s="10" t="s">
        <v>46</v>
      </c>
      <c r="E29" s="10" t="s">
        <v>53</v>
      </c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1"/>
      <c r="W29" s="11"/>
      <c r="X29" s="11"/>
      <c r="Y29" s="11"/>
      <c r="Z29" s="9" t="s">
        <v>52</v>
      </c>
      <c r="AA29" s="12">
        <v>32.19</v>
      </c>
      <c r="AB29" s="12"/>
      <c r="AC29" s="12"/>
      <c r="AD29" s="12"/>
      <c r="AE29" s="12">
        <v>32.19</v>
      </c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>
        <v>32.19</v>
      </c>
      <c r="AQ29" s="12"/>
      <c r="AR29" s="12"/>
      <c r="AS29" s="12"/>
      <c r="AT29" s="12">
        <v>32.19</v>
      </c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>
        <v>32.19</v>
      </c>
      <c r="BF29" s="12"/>
      <c r="BG29" s="12"/>
      <c r="BH29" s="12"/>
      <c r="BI29" s="12">
        <v>32.19</v>
      </c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9" t="s">
        <v>52</v>
      </c>
    </row>
    <row r="30" spans="1:72" ht="34.15" customHeight="1" x14ac:dyDescent="0.25">
      <c r="A30" s="9" t="s">
        <v>49</v>
      </c>
      <c r="B30" s="14" t="s">
        <v>19</v>
      </c>
      <c r="C30" s="14" t="s">
        <v>21</v>
      </c>
      <c r="D30" s="14" t="s">
        <v>46</v>
      </c>
      <c r="E30" s="14" t="s">
        <v>53</v>
      </c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 t="s">
        <v>50</v>
      </c>
      <c r="U30" s="14"/>
      <c r="V30" s="15"/>
      <c r="W30" s="15"/>
      <c r="X30" s="15"/>
      <c r="Y30" s="15"/>
      <c r="Z30" s="13" t="s">
        <v>49</v>
      </c>
      <c r="AA30" s="16">
        <v>32.19</v>
      </c>
      <c r="AB30" s="16"/>
      <c r="AC30" s="16"/>
      <c r="AD30" s="16"/>
      <c r="AE30" s="16">
        <v>32.19</v>
      </c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>
        <v>32.19</v>
      </c>
      <c r="AQ30" s="16"/>
      <c r="AR30" s="16"/>
      <c r="AS30" s="16"/>
      <c r="AT30" s="16">
        <v>32.19</v>
      </c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>
        <v>32.19</v>
      </c>
      <c r="BF30" s="16"/>
      <c r="BG30" s="16"/>
      <c r="BH30" s="16"/>
      <c r="BI30" s="16">
        <v>32.19</v>
      </c>
      <c r="BJ30" s="16"/>
      <c r="BK30" s="16"/>
      <c r="BL30" s="16"/>
      <c r="BM30" s="16"/>
      <c r="BN30" s="16"/>
      <c r="BO30" s="16"/>
      <c r="BP30" s="16"/>
      <c r="BQ30" s="16"/>
      <c r="BR30" s="16"/>
      <c r="BS30" s="16"/>
      <c r="BT30" s="13" t="s">
        <v>49</v>
      </c>
    </row>
    <row r="31" spans="1:72" ht="119.65" customHeight="1" x14ac:dyDescent="0.25">
      <c r="A31" s="9" t="s">
        <v>54</v>
      </c>
      <c r="B31" s="10" t="s">
        <v>19</v>
      </c>
      <c r="C31" s="10" t="s">
        <v>21</v>
      </c>
      <c r="D31" s="10" t="s">
        <v>46</v>
      </c>
      <c r="E31" s="10" t="s">
        <v>55</v>
      </c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1"/>
      <c r="W31" s="11"/>
      <c r="X31" s="11"/>
      <c r="Y31" s="11"/>
      <c r="Z31" s="9" t="s">
        <v>54</v>
      </c>
      <c r="AA31" s="12">
        <v>43.5</v>
      </c>
      <c r="AB31" s="12"/>
      <c r="AC31" s="12"/>
      <c r="AD31" s="12"/>
      <c r="AE31" s="12">
        <v>43.5</v>
      </c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>
        <v>43.5</v>
      </c>
      <c r="AQ31" s="12"/>
      <c r="AR31" s="12"/>
      <c r="AS31" s="12"/>
      <c r="AT31" s="12">
        <v>43.5</v>
      </c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>
        <v>43.5</v>
      </c>
      <c r="BF31" s="12"/>
      <c r="BG31" s="12"/>
      <c r="BH31" s="12"/>
      <c r="BI31" s="12">
        <v>43.5</v>
      </c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9" t="s">
        <v>54</v>
      </c>
    </row>
    <row r="32" spans="1:72" ht="34.15" customHeight="1" x14ac:dyDescent="0.25">
      <c r="A32" s="9" t="s">
        <v>49</v>
      </c>
      <c r="B32" s="14" t="s">
        <v>19</v>
      </c>
      <c r="C32" s="14" t="s">
        <v>21</v>
      </c>
      <c r="D32" s="14" t="s">
        <v>46</v>
      </c>
      <c r="E32" s="14" t="s">
        <v>55</v>
      </c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 t="s">
        <v>50</v>
      </c>
      <c r="U32" s="14"/>
      <c r="V32" s="15"/>
      <c r="W32" s="15"/>
      <c r="X32" s="15"/>
      <c r="Y32" s="15"/>
      <c r="Z32" s="13" t="s">
        <v>49</v>
      </c>
      <c r="AA32" s="16">
        <v>43.5</v>
      </c>
      <c r="AB32" s="16"/>
      <c r="AC32" s="16"/>
      <c r="AD32" s="16"/>
      <c r="AE32" s="16">
        <v>43.5</v>
      </c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>
        <v>43.5</v>
      </c>
      <c r="AQ32" s="16"/>
      <c r="AR32" s="16"/>
      <c r="AS32" s="16"/>
      <c r="AT32" s="16">
        <v>43.5</v>
      </c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>
        <v>43.5</v>
      </c>
      <c r="BF32" s="16"/>
      <c r="BG32" s="16"/>
      <c r="BH32" s="16"/>
      <c r="BI32" s="16">
        <v>43.5</v>
      </c>
      <c r="BJ32" s="16"/>
      <c r="BK32" s="16"/>
      <c r="BL32" s="16"/>
      <c r="BM32" s="16"/>
      <c r="BN32" s="16"/>
      <c r="BO32" s="16"/>
      <c r="BP32" s="16"/>
      <c r="BQ32" s="16"/>
      <c r="BR32" s="16"/>
      <c r="BS32" s="16"/>
      <c r="BT32" s="13" t="s">
        <v>49</v>
      </c>
    </row>
    <row r="33" spans="1:72" ht="17.100000000000001" customHeight="1" x14ac:dyDescent="0.25">
      <c r="A33" s="8" t="s">
        <v>56</v>
      </c>
      <c r="B33" s="4" t="s">
        <v>19</v>
      </c>
      <c r="C33" s="4" t="s">
        <v>21</v>
      </c>
      <c r="D33" s="4" t="s">
        <v>57</v>
      </c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6"/>
      <c r="W33" s="6"/>
      <c r="X33" s="6"/>
      <c r="Y33" s="6"/>
      <c r="Z33" s="8" t="s">
        <v>56</v>
      </c>
      <c r="AA33" s="7">
        <v>50</v>
      </c>
      <c r="AB33" s="7"/>
      <c r="AC33" s="7"/>
      <c r="AD33" s="7"/>
      <c r="AE33" s="7">
        <v>50</v>
      </c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>
        <v>50</v>
      </c>
      <c r="AQ33" s="7"/>
      <c r="AR33" s="7"/>
      <c r="AS33" s="7"/>
      <c r="AT33" s="7">
        <v>50</v>
      </c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>
        <v>50</v>
      </c>
      <c r="BF33" s="7"/>
      <c r="BG33" s="7"/>
      <c r="BH33" s="7"/>
      <c r="BI33" s="7">
        <v>50</v>
      </c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8" t="s">
        <v>56</v>
      </c>
    </row>
    <row r="34" spans="1:72" ht="34.15" customHeight="1" x14ac:dyDescent="0.25">
      <c r="A34" s="9" t="s">
        <v>58</v>
      </c>
      <c r="B34" s="10" t="s">
        <v>19</v>
      </c>
      <c r="C34" s="10" t="s">
        <v>21</v>
      </c>
      <c r="D34" s="10" t="s">
        <v>57</v>
      </c>
      <c r="E34" s="10" t="s">
        <v>59</v>
      </c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1"/>
      <c r="W34" s="11"/>
      <c r="X34" s="11"/>
      <c r="Y34" s="11"/>
      <c r="Z34" s="9" t="s">
        <v>58</v>
      </c>
      <c r="AA34" s="12">
        <v>50</v>
      </c>
      <c r="AB34" s="12"/>
      <c r="AC34" s="12"/>
      <c r="AD34" s="12"/>
      <c r="AE34" s="12">
        <v>50</v>
      </c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>
        <v>50</v>
      </c>
      <c r="AQ34" s="12"/>
      <c r="AR34" s="12"/>
      <c r="AS34" s="12"/>
      <c r="AT34" s="12">
        <v>50</v>
      </c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>
        <v>50</v>
      </c>
      <c r="BF34" s="12"/>
      <c r="BG34" s="12"/>
      <c r="BH34" s="12"/>
      <c r="BI34" s="12">
        <v>50</v>
      </c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9" t="s">
        <v>58</v>
      </c>
    </row>
    <row r="35" spans="1:72" ht="34.15" customHeight="1" x14ac:dyDescent="0.25">
      <c r="A35" s="9" t="s">
        <v>30</v>
      </c>
      <c r="B35" s="14" t="s">
        <v>19</v>
      </c>
      <c r="C35" s="14" t="s">
        <v>21</v>
      </c>
      <c r="D35" s="14" t="s">
        <v>57</v>
      </c>
      <c r="E35" s="14" t="s">
        <v>59</v>
      </c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 t="s">
        <v>31</v>
      </c>
      <c r="U35" s="14"/>
      <c r="V35" s="15"/>
      <c r="W35" s="15"/>
      <c r="X35" s="15"/>
      <c r="Y35" s="15"/>
      <c r="Z35" s="13" t="s">
        <v>30</v>
      </c>
      <c r="AA35" s="16">
        <v>50</v>
      </c>
      <c r="AB35" s="16"/>
      <c r="AC35" s="16"/>
      <c r="AD35" s="16"/>
      <c r="AE35" s="16">
        <v>50</v>
      </c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>
        <v>50</v>
      </c>
      <c r="AQ35" s="16"/>
      <c r="AR35" s="16"/>
      <c r="AS35" s="16"/>
      <c r="AT35" s="16">
        <v>50</v>
      </c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>
        <v>50</v>
      </c>
      <c r="BF35" s="16"/>
      <c r="BG35" s="16"/>
      <c r="BH35" s="16"/>
      <c r="BI35" s="16">
        <v>50</v>
      </c>
      <c r="BJ35" s="16"/>
      <c r="BK35" s="16"/>
      <c r="BL35" s="16"/>
      <c r="BM35" s="16"/>
      <c r="BN35" s="16"/>
      <c r="BO35" s="16"/>
      <c r="BP35" s="16"/>
      <c r="BQ35" s="16"/>
      <c r="BR35" s="16"/>
      <c r="BS35" s="16"/>
      <c r="BT35" s="13" t="s">
        <v>30</v>
      </c>
    </row>
    <row r="36" spans="1:72" ht="34.15" customHeight="1" x14ac:dyDescent="0.25">
      <c r="A36" s="8" t="s">
        <v>60</v>
      </c>
      <c r="B36" s="4" t="s">
        <v>19</v>
      </c>
      <c r="C36" s="4" t="s">
        <v>21</v>
      </c>
      <c r="D36" s="4" t="s">
        <v>61</v>
      </c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6"/>
      <c r="W36" s="6"/>
      <c r="X36" s="6"/>
      <c r="Y36" s="6"/>
      <c r="Z36" s="8" t="s">
        <v>60</v>
      </c>
      <c r="AA36" s="7">
        <v>667</v>
      </c>
      <c r="AB36" s="7"/>
      <c r="AC36" s="7"/>
      <c r="AD36" s="7"/>
      <c r="AE36" s="7">
        <v>667</v>
      </c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>
        <v>408</v>
      </c>
      <c r="AQ36" s="7"/>
      <c r="AR36" s="7"/>
      <c r="AS36" s="7"/>
      <c r="AT36" s="7">
        <v>408</v>
      </c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>
        <v>409</v>
      </c>
      <c r="BF36" s="7"/>
      <c r="BG36" s="7"/>
      <c r="BH36" s="7"/>
      <c r="BI36" s="7">
        <v>409</v>
      </c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8" t="s">
        <v>60</v>
      </c>
    </row>
    <row r="37" spans="1:72" ht="34.15" customHeight="1" x14ac:dyDescent="0.25">
      <c r="A37" s="9" t="s">
        <v>62</v>
      </c>
      <c r="B37" s="10" t="s">
        <v>19</v>
      </c>
      <c r="C37" s="10" t="s">
        <v>21</v>
      </c>
      <c r="D37" s="10" t="s">
        <v>61</v>
      </c>
      <c r="E37" s="10" t="s">
        <v>63</v>
      </c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1"/>
      <c r="W37" s="11"/>
      <c r="X37" s="11"/>
      <c r="Y37" s="11"/>
      <c r="Z37" s="9" t="s">
        <v>62</v>
      </c>
      <c r="AA37" s="12">
        <v>40</v>
      </c>
      <c r="AB37" s="12"/>
      <c r="AC37" s="12"/>
      <c r="AD37" s="12"/>
      <c r="AE37" s="12">
        <v>40</v>
      </c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>
        <v>41</v>
      </c>
      <c r="AQ37" s="12"/>
      <c r="AR37" s="12"/>
      <c r="AS37" s="12"/>
      <c r="AT37" s="12">
        <v>41</v>
      </c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>
        <v>42</v>
      </c>
      <c r="BF37" s="12"/>
      <c r="BG37" s="12"/>
      <c r="BH37" s="12"/>
      <c r="BI37" s="12">
        <v>42</v>
      </c>
      <c r="BJ37" s="12"/>
      <c r="BK37" s="12"/>
      <c r="BL37" s="12"/>
      <c r="BM37" s="12"/>
      <c r="BN37" s="12"/>
      <c r="BO37" s="12"/>
      <c r="BP37" s="12"/>
      <c r="BQ37" s="12"/>
      <c r="BR37" s="12"/>
      <c r="BS37" s="12"/>
      <c r="BT37" s="9" t="s">
        <v>62</v>
      </c>
    </row>
    <row r="38" spans="1:72" ht="51.4" customHeight="1" x14ac:dyDescent="0.25">
      <c r="A38" s="9" t="s">
        <v>27</v>
      </c>
      <c r="B38" s="14" t="s">
        <v>19</v>
      </c>
      <c r="C38" s="14" t="s">
        <v>21</v>
      </c>
      <c r="D38" s="14" t="s">
        <v>61</v>
      </c>
      <c r="E38" s="14" t="s">
        <v>63</v>
      </c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 t="s">
        <v>28</v>
      </c>
      <c r="U38" s="14"/>
      <c r="V38" s="15"/>
      <c r="W38" s="15"/>
      <c r="X38" s="15"/>
      <c r="Y38" s="15"/>
      <c r="Z38" s="13" t="s">
        <v>27</v>
      </c>
      <c r="AA38" s="16">
        <v>25</v>
      </c>
      <c r="AB38" s="16"/>
      <c r="AC38" s="16"/>
      <c r="AD38" s="16"/>
      <c r="AE38" s="16">
        <v>25</v>
      </c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>
        <v>25</v>
      </c>
      <c r="AQ38" s="16"/>
      <c r="AR38" s="16"/>
      <c r="AS38" s="16"/>
      <c r="AT38" s="16">
        <v>25</v>
      </c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>
        <v>25</v>
      </c>
      <c r="BF38" s="16"/>
      <c r="BG38" s="16"/>
      <c r="BH38" s="16"/>
      <c r="BI38" s="16">
        <v>25</v>
      </c>
      <c r="BJ38" s="16"/>
      <c r="BK38" s="16"/>
      <c r="BL38" s="16"/>
      <c r="BM38" s="16"/>
      <c r="BN38" s="16"/>
      <c r="BO38" s="16"/>
      <c r="BP38" s="16"/>
      <c r="BQ38" s="16"/>
      <c r="BR38" s="16"/>
      <c r="BS38" s="16"/>
      <c r="BT38" s="13" t="s">
        <v>27</v>
      </c>
    </row>
    <row r="39" spans="1:72" ht="34.15" customHeight="1" x14ac:dyDescent="0.25">
      <c r="A39" s="9" t="s">
        <v>30</v>
      </c>
      <c r="B39" s="14" t="s">
        <v>19</v>
      </c>
      <c r="C39" s="14" t="s">
        <v>21</v>
      </c>
      <c r="D39" s="14" t="s">
        <v>61</v>
      </c>
      <c r="E39" s="14" t="s">
        <v>63</v>
      </c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 t="s">
        <v>31</v>
      </c>
      <c r="U39" s="14"/>
      <c r="V39" s="15"/>
      <c r="W39" s="15"/>
      <c r="X39" s="15"/>
      <c r="Y39" s="15"/>
      <c r="Z39" s="13" t="s">
        <v>30</v>
      </c>
      <c r="AA39" s="16">
        <v>15</v>
      </c>
      <c r="AB39" s="16"/>
      <c r="AC39" s="16"/>
      <c r="AD39" s="16"/>
      <c r="AE39" s="16">
        <v>15</v>
      </c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>
        <v>16</v>
      </c>
      <c r="AQ39" s="16"/>
      <c r="AR39" s="16"/>
      <c r="AS39" s="16"/>
      <c r="AT39" s="16">
        <v>16</v>
      </c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>
        <v>17</v>
      </c>
      <c r="BF39" s="16"/>
      <c r="BG39" s="16"/>
      <c r="BH39" s="16"/>
      <c r="BI39" s="16">
        <v>17</v>
      </c>
      <c r="BJ39" s="16"/>
      <c r="BK39" s="16"/>
      <c r="BL39" s="16"/>
      <c r="BM39" s="16"/>
      <c r="BN39" s="16"/>
      <c r="BO39" s="16"/>
      <c r="BP39" s="16"/>
      <c r="BQ39" s="16"/>
      <c r="BR39" s="16"/>
      <c r="BS39" s="16"/>
      <c r="BT39" s="13" t="s">
        <v>30</v>
      </c>
    </row>
    <row r="40" spans="1:72" ht="51.4" customHeight="1" x14ac:dyDescent="0.25">
      <c r="A40" s="9" t="s">
        <v>64</v>
      </c>
      <c r="B40" s="10" t="s">
        <v>19</v>
      </c>
      <c r="C40" s="10" t="s">
        <v>21</v>
      </c>
      <c r="D40" s="10" t="s">
        <v>61</v>
      </c>
      <c r="E40" s="10" t="s">
        <v>65</v>
      </c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1"/>
      <c r="W40" s="11"/>
      <c r="X40" s="11"/>
      <c r="Y40" s="11"/>
      <c r="Z40" s="9" t="s">
        <v>64</v>
      </c>
      <c r="AA40" s="12">
        <v>27</v>
      </c>
      <c r="AB40" s="12"/>
      <c r="AC40" s="12"/>
      <c r="AD40" s="12"/>
      <c r="AE40" s="12">
        <v>27</v>
      </c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>
        <v>27</v>
      </c>
      <c r="AQ40" s="12"/>
      <c r="AR40" s="12"/>
      <c r="AS40" s="12"/>
      <c r="AT40" s="12">
        <v>27</v>
      </c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>
        <v>27</v>
      </c>
      <c r="BF40" s="12"/>
      <c r="BG40" s="12"/>
      <c r="BH40" s="12"/>
      <c r="BI40" s="12">
        <v>27</v>
      </c>
      <c r="BJ40" s="12"/>
      <c r="BK40" s="12"/>
      <c r="BL40" s="12"/>
      <c r="BM40" s="12"/>
      <c r="BN40" s="12"/>
      <c r="BO40" s="12"/>
      <c r="BP40" s="12"/>
      <c r="BQ40" s="12"/>
      <c r="BR40" s="12"/>
      <c r="BS40" s="12"/>
      <c r="BT40" s="9" t="s">
        <v>64</v>
      </c>
    </row>
    <row r="41" spans="1:72" ht="34.15" customHeight="1" x14ac:dyDescent="0.25">
      <c r="A41" s="9" t="s">
        <v>66</v>
      </c>
      <c r="B41" s="14" t="s">
        <v>19</v>
      </c>
      <c r="C41" s="14" t="s">
        <v>21</v>
      </c>
      <c r="D41" s="14" t="s">
        <v>61</v>
      </c>
      <c r="E41" s="14" t="s">
        <v>65</v>
      </c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 t="s">
        <v>67</v>
      </c>
      <c r="U41" s="14"/>
      <c r="V41" s="15"/>
      <c r="W41" s="15"/>
      <c r="X41" s="15"/>
      <c r="Y41" s="15"/>
      <c r="Z41" s="13" t="s">
        <v>66</v>
      </c>
      <c r="AA41" s="16">
        <v>27</v>
      </c>
      <c r="AB41" s="16"/>
      <c r="AC41" s="16"/>
      <c r="AD41" s="16"/>
      <c r="AE41" s="16">
        <v>27</v>
      </c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>
        <v>27</v>
      </c>
      <c r="AQ41" s="16"/>
      <c r="AR41" s="16"/>
      <c r="AS41" s="16"/>
      <c r="AT41" s="16">
        <v>27</v>
      </c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>
        <v>27</v>
      </c>
      <c r="BF41" s="16"/>
      <c r="BG41" s="16"/>
      <c r="BH41" s="16"/>
      <c r="BI41" s="16">
        <v>27</v>
      </c>
      <c r="BJ41" s="16"/>
      <c r="BK41" s="16"/>
      <c r="BL41" s="16"/>
      <c r="BM41" s="16"/>
      <c r="BN41" s="16"/>
      <c r="BO41" s="16"/>
      <c r="BP41" s="16"/>
      <c r="BQ41" s="16"/>
      <c r="BR41" s="16"/>
      <c r="BS41" s="16"/>
      <c r="BT41" s="13" t="s">
        <v>66</v>
      </c>
    </row>
    <row r="42" spans="1:72" ht="102.6" customHeight="1" x14ac:dyDescent="0.25">
      <c r="A42" s="9" t="s">
        <v>68</v>
      </c>
      <c r="B42" s="10" t="s">
        <v>19</v>
      </c>
      <c r="C42" s="10" t="s">
        <v>21</v>
      </c>
      <c r="D42" s="10" t="s">
        <v>61</v>
      </c>
      <c r="E42" s="10" t="s">
        <v>69</v>
      </c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1"/>
      <c r="W42" s="11"/>
      <c r="X42" s="11"/>
      <c r="Y42" s="11"/>
      <c r="Z42" s="9" t="s">
        <v>68</v>
      </c>
      <c r="AA42" s="12">
        <v>20</v>
      </c>
      <c r="AB42" s="12"/>
      <c r="AC42" s="12"/>
      <c r="AD42" s="12"/>
      <c r="AE42" s="12">
        <v>20</v>
      </c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>
        <v>20</v>
      </c>
      <c r="AQ42" s="12"/>
      <c r="AR42" s="12"/>
      <c r="AS42" s="12"/>
      <c r="AT42" s="12">
        <v>20</v>
      </c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>
        <v>20</v>
      </c>
      <c r="BF42" s="12"/>
      <c r="BG42" s="12"/>
      <c r="BH42" s="12"/>
      <c r="BI42" s="12">
        <v>20</v>
      </c>
      <c r="BJ42" s="12"/>
      <c r="BK42" s="12"/>
      <c r="BL42" s="12"/>
      <c r="BM42" s="12"/>
      <c r="BN42" s="12"/>
      <c r="BO42" s="12"/>
      <c r="BP42" s="12"/>
      <c r="BQ42" s="12"/>
      <c r="BR42" s="12"/>
      <c r="BS42" s="12"/>
      <c r="BT42" s="9" t="s">
        <v>68</v>
      </c>
    </row>
    <row r="43" spans="1:72" ht="51.4" customHeight="1" x14ac:dyDescent="0.25">
      <c r="A43" s="9" t="s">
        <v>27</v>
      </c>
      <c r="B43" s="14" t="s">
        <v>19</v>
      </c>
      <c r="C43" s="14" t="s">
        <v>21</v>
      </c>
      <c r="D43" s="14" t="s">
        <v>61</v>
      </c>
      <c r="E43" s="14" t="s">
        <v>69</v>
      </c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 t="s">
        <v>28</v>
      </c>
      <c r="U43" s="14"/>
      <c r="V43" s="15"/>
      <c r="W43" s="15"/>
      <c r="X43" s="15"/>
      <c r="Y43" s="15"/>
      <c r="Z43" s="13" t="s">
        <v>27</v>
      </c>
      <c r="AA43" s="16">
        <v>20</v>
      </c>
      <c r="AB43" s="16"/>
      <c r="AC43" s="16"/>
      <c r="AD43" s="16"/>
      <c r="AE43" s="16">
        <v>20</v>
      </c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>
        <v>20</v>
      </c>
      <c r="AQ43" s="16"/>
      <c r="AR43" s="16"/>
      <c r="AS43" s="16"/>
      <c r="AT43" s="16">
        <v>20</v>
      </c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>
        <v>20</v>
      </c>
      <c r="BF43" s="16"/>
      <c r="BG43" s="16"/>
      <c r="BH43" s="16"/>
      <c r="BI43" s="16">
        <v>20</v>
      </c>
      <c r="BJ43" s="16"/>
      <c r="BK43" s="16"/>
      <c r="BL43" s="16"/>
      <c r="BM43" s="16"/>
      <c r="BN43" s="16"/>
      <c r="BO43" s="16"/>
      <c r="BP43" s="16"/>
      <c r="BQ43" s="16"/>
      <c r="BR43" s="16"/>
      <c r="BS43" s="16"/>
      <c r="BT43" s="13" t="s">
        <v>27</v>
      </c>
    </row>
    <row r="44" spans="1:72" ht="51.4" customHeight="1" x14ac:dyDescent="0.25">
      <c r="A44" s="9" t="s">
        <v>70</v>
      </c>
      <c r="B44" s="10" t="s">
        <v>19</v>
      </c>
      <c r="C44" s="10" t="s">
        <v>21</v>
      </c>
      <c r="D44" s="10" t="s">
        <v>61</v>
      </c>
      <c r="E44" s="10" t="s">
        <v>71</v>
      </c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1"/>
      <c r="W44" s="11"/>
      <c r="X44" s="11"/>
      <c r="Y44" s="11"/>
      <c r="Z44" s="9" t="s">
        <v>70</v>
      </c>
      <c r="AA44" s="12">
        <v>580</v>
      </c>
      <c r="AB44" s="12"/>
      <c r="AC44" s="12"/>
      <c r="AD44" s="12"/>
      <c r="AE44" s="12">
        <v>580</v>
      </c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>
        <v>320</v>
      </c>
      <c r="AQ44" s="12"/>
      <c r="AR44" s="12"/>
      <c r="AS44" s="12"/>
      <c r="AT44" s="12">
        <v>320</v>
      </c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>
        <v>320</v>
      </c>
      <c r="BF44" s="12"/>
      <c r="BG44" s="12"/>
      <c r="BH44" s="12"/>
      <c r="BI44" s="12">
        <v>320</v>
      </c>
      <c r="BJ44" s="12"/>
      <c r="BK44" s="12"/>
      <c r="BL44" s="12"/>
      <c r="BM44" s="12"/>
      <c r="BN44" s="12"/>
      <c r="BO44" s="12"/>
      <c r="BP44" s="12"/>
      <c r="BQ44" s="12"/>
      <c r="BR44" s="12"/>
      <c r="BS44" s="12"/>
      <c r="BT44" s="9" t="s">
        <v>70</v>
      </c>
    </row>
    <row r="45" spans="1:72" ht="51.4" customHeight="1" x14ac:dyDescent="0.25">
      <c r="A45" s="9" t="s">
        <v>27</v>
      </c>
      <c r="B45" s="14" t="s">
        <v>19</v>
      </c>
      <c r="C45" s="14" t="s">
        <v>21</v>
      </c>
      <c r="D45" s="14" t="s">
        <v>61</v>
      </c>
      <c r="E45" s="14" t="s">
        <v>71</v>
      </c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 t="s">
        <v>28</v>
      </c>
      <c r="U45" s="14"/>
      <c r="V45" s="15"/>
      <c r="W45" s="15"/>
      <c r="X45" s="15"/>
      <c r="Y45" s="15"/>
      <c r="Z45" s="13" t="s">
        <v>27</v>
      </c>
      <c r="AA45" s="16">
        <v>580</v>
      </c>
      <c r="AB45" s="16"/>
      <c r="AC45" s="16"/>
      <c r="AD45" s="16"/>
      <c r="AE45" s="16">
        <v>580</v>
      </c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>
        <v>320</v>
      </c>
      <c r="AQ45" s="16"/>
      <c r="AR45" s="16"/>
      <c r="AS45" s="16"/>
      <c r="AT45" s="16">
        <v>320</v>
      </c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>
        <v>320</v>
      </c>
      <c r="BF45" s="16"/>
      <c r="BG45" s="16"/>
      <c r="BH45" s="16"/>
      <c r="BI45" s="16">
        <v>320</v>
      </c>
      <c r="BJ45" s="16"/>
      <c r="BK45" s="16"/>
      <c r="BL45" s="16"/>
      <c r="BM45" s="16"/>
      <c r="BN45" s="16"/>
      <c r="BO45" s="16"/>
      <c r="BP45" s="16"/>
      <c r="BQ45" s="16"/>
      <c r="BR45" s="16"/>
      <c r="BS45" s="16"/>
      <c r="BT45" s="13" t="s">
        <v>27</v>
      </c>
    </row>
    <row r="46" spans="1:72" ht="17.100000000000001" customHeight="1" x14ac:dyDescent="0.25">
      <c r="A46" s="8" t="s">
        <v>72</v>
      </c>
      <c r="B46" s="4" t="s">
        <v>19</v>
      </c>
      <c r="C46" s="4" t="s">
        <v>73</v>
      </c>
      <c r="D46" s="4" t="s">
        <v>22</v>
      </c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6"/>
      <c r="W46" s="6"/>
      <c r="X46" s="6"/>
      <c r="Y46" s="6"/>
      <c r="Z46" s="8" t="s">
        <v>72</v>
      </c>
      <c r="AA46" s="7">
        <v>297.39999999999998</v>
      </c>
      <c r="AB46" s="7">
        <v>297.39999999999998</v>
      </c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38">
        <f>297.4+2.2</f>
        <v>299.59999999999997</v>
      </c>
      <c r="AQ46" s="38">
        <v>297.39999999999998</v>
      </c>
      <c r="AR46" s="38"/>
      <c r="AS46" s="38"/>
      <c r="AT46" s="38"/>
      <c r="AU46" s="38"/>
      <c r="AV46" s="38"/>
      <c r="AW46" s="38"/>
      <c r="AX46" s="38"/>
      <c r="AY46" s="38"/>
      <c r="AZ46" s="38"/>
      <c r="BA46" s="38"/>
      <c r="BB46" s="38"/>
      <c r="BC46" s="38"/>
      <c r="BD46" s="38"/>
      <c r="BE46" s="38">
        <f>297.4+12.5</f>
        <v>309.89999999999998</v>
      </c>
      <c r="BF46" s="7">
        <v>297.39999999999998</v>
      </c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8" t="s">
        <v>72</v>
      </c>
    </row>
    <row r="47" spans="1:72" ht="34.15" customHeight="1" x14ac:dyDescent="0.25">
      <c r="A47" s="8" t="s">
        <v>74</v>
      </c>
      <c r="B47" s="4" t="s">
        <v>19</v>
      </c>
      <c r="C47" s="4" t="s">
        <v>73</v>
      </c>
      <c r="D47" s="4" t="s">
        <v>75</v>
      </c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6"/>
      <c r="W47" s="6"/>
      <c r="X47" s="6"/>
      <c r="Y47" s="6"/>
      <c r="Z47" s="8" t="s">
        <v>74</v>
      </c>
      <c r="AA47" s="7">
        <v>297.39999999999998</v>
      </c>
      <c r="AB47" s="7">
        <v>297.39999999999998</v>
      </c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38">
        <f>297.4+2.2</f>
        <v>299.59999999999997</v>
      </c>
      <c r="AQ47" s="38">
        <v>297.39999999999998</v>
      </c>
      <c r="AR47" s="38"/>
      <c r="AS47" s="38"/>
      <c r="AT47" s="38"/>
      <c r="AU47" s="38"/>
      <c r="AV47" s="38"/>
      <c r="AW47" s="38"/>
      <c r="AX47" s="38"/>
      <c r="AY47" s="38"/>
      <c r="AZ47" s="38"/>
      <c r="BA47" s="38"/>
      <c r="BB47" s="38"/>
      <c r="BC47" s="38"/>
      <c r="BD47" s="38"/>
      <c r="BE47" s="38">
        <f>297.4+12.5</f>
        <v>309.89999999999998</v>
      </c>
      <c r="BF47" s="7">
        <v>297.39999999999998</v>
      </c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8" t="s">
        <v>74</v>
      </c>
    </row>
    <row r="48" spans="1:72" ht="68.45" customHeight="1" x14ac:dyDescent="0.25">
      <c r="A48" s="9" t="s">
        <v>76</v>
      </c>
      <c r="B48" s="10" t="s">
        <v>19</v>
      </c>
      <c r="C48" s="10" t="s">
        <v>73</v>
      </c>
      <c r="D48" s="10" t="s">
        <v>75</v>
      </c>
      <c r="E48" s="10" t="s">
        <v>77</v>
      </c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1"/>
      <c r="W48" s="11"/>
      <c r="X48" s="11"/>
      <c r="Y48" s="11"/>
      <c r="Z48" s="9" t="s">
        <v>76</v>
      </c>
      <c r="AA48" s="12">
        <v>297.39999999999998</v>
      </c>
      <c r="AB48" s="12">
        <v>297.39999999999998</v>
      </c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39">
        <f>297.4+2.2</f>
        <v>299.59999999999997</v>
      </c>
      <c r="AQ48" s="39">
        <v>297.39999999999998</v>
      </c>
      <c r="AR48" s="39"/>
      <c r="AS48" s="39"/>
      <c r="AT48" s="39"/>
      <c r="AU48" s="39"/>
      <c r="AV48" s="39"/>
      <c r="AW48" s="39"/>
      <c r="AX48" s="39"/>
      <c r="AY48" s="39"/>
      <c r="AZ48" s="39"/>
      <c r="BA48" s="39"/>
      <c r="BB48" s="39"/>
      <c r="BC48" s="39"/>
      <c r="BD48" s="39"/>
      <c r="BE48" s="39">
        <f>297.4+12.5</f>
        <v>309.89999999999998</v>
      </c>
      <c r="BF48" s="12">
        <v>297.39999999999998</v>
      </c>
      <c r="BG48" s="12"/>
      <c r="BH48" s="12"/>
      <c r="BI48" s="12"/>
      <c r="BJ48" s="12"/>
      <c r="BK48" s="12"/>
      <c r="BL48" s="12"/>
      <c r="BM48" s="12"/>
      <c r="BN48" s="12"/>
      <c r="BO48" s="12"/>
      <c r="BP48" s="12"/>
      <c r="BQ48" s="12"/>
      <c r="BR48" s="12"/>
      <c r="BS48" s="12"/>
      <c r="BT48" s="9" t="s">
        <v>76</v>
      </c>
    </row>
    <row r="49" spans="1:72" ht="136.9" customHeight="1" x14ac:dyDescent="0.25">
      <c r="A49" s="9" t="s">
        <v>39</v>
      </c>
      <c r="B49" s="14" t="s">
        <v>19</v>
      </c>
      <c r="C49" s="14" t="s">
        <v>73</v>
      </c>
      <c r="D49" s="14" t="s">
        <v>75</v>
      </c>
      <c r="E49" s="14" t="s">
        <v>77</v>
      </c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 t="s">
        <v>40</v>
      </c>
      <c r="U49" s="14"/>
      <c r="V49" s="15"/>
      <c r="W49" s="15"/>
      <c r="X49" s="15"/>
      <c r="Y49" s="15"/>
      <c r="Z49" s="13" t="s">
        <v>39</v>
      </c>
      <c r="AA49" s="16">
        <v>294.39999999999998</v>
      </c>
      <c r="AB49" s="16">
        <v>294.39999999999998</v>
      </c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40">
        <f>294.4+2.2</f>
        <v>296.59999999999997</v>
      </c>
      <c r="AQ49" s="40">
        <v>294.39999999999998</v>
      </c>
      <c r="AR49" s="40"/>
      <c r="AS49" s="40"/>
      <c r="AT49" s="40"/>
      <c r="AU49" s="40"/>
      <c r="AV49" s="40"/>
      <c r="AW49" s="40"/>
      <c r="AX49" s="40"/>
      <c r="AY49" s="40"/>
      <c r="AZ49" s="40"/>
      <c r="BA49" s="40"/>
      <c r="BB49" s="40"/>
      <c r="BC49" s="40"/>
      <c r="BD49" s="40"/>
      <c r="BE49" s="40">
        <f>294.4+12.5</f>
        <v>306.89999999999998</v>
      </c>
      <c r="BF49" s="16">
        <v>294.39999999999998</v>
      </c>
      <c r="BG49" s="16"/>
      <c r="BH49" s="16"/>
      <c r="BI49" s="16"/>
      <c r="BJ49" s="16"/>
      <c r="BK49" s="16"/>
      <c r="BL49" s="16"/>
      <c r="BM49" s="16"/>
      <c r="BN49" s="16"/>
      <c r="BO49" s="16"/>
      <c r="BP49" s="16"/>
      <c r="BQ49" s="16"/>
      <c r="BR49" s="16"/>
      <c r="BS49" s="16"/>
      <c r="BT49" s="13" t="s">
        <v>39</v>
      </c>
    </row>
    <row r="50" spans="1:72" ht="51.4" customHeight="1" x14ac:dyDescent="0.25">
      <c r="A50" s="9" t="s">
        <v>27</v>
      </c>
      <c r="B50" s="14" t="s">
        <v>19</v>
      </c>
      <c r="C50" s="14" t="s">
        <v>73</v>
      </c>
      <c r="D50" s="14" t="s">
        <v>75</v>
      </c>
      <c r="E50" s="14" t="s">
        <v>77</v>
      </c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 t="s">
        <v>28</v>
      </c>
      <c r="U50" s="14"/>
      <c r="V50" s="15"/>
      <c r="W50" s="15"/>
      <c r="X50" s="15"/>
      <c r="Y50" s="15"/>
      <c r="Z50" s="13" t="s">
        <v>27</v>
      </c>
      <c r="AA50" s="16">
        <v>3</v>
      </c>
      <c r="AB50" s="16">
        <v>3</v>
      </c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40">
        <v>3</v>
      </c>
      <c r="AQ50" s="40">
        <v>3</v>
      </c>
      <c r="AR50" s="40"/>
      <c r="AS50" s="40"/>
      <c r="AT50" s="40"/>
      <c r="AU50" s="40"/>
      <c r="AV50" s="40"/>
      <c r="AW50" s="40"/>
      <c r="AX50" s="40"/>
      <c r="AY50" s="40"/>
      <c r="AZ50" s="40"/>
      <c r="BA50" s="40"/>
      <c r="BB50" s="40"/>
      <c r="BC50" s="40"/>
      <c r="BD50" s="40"/>
      <c r="BE50" s="40">
        <v>3</v>
      </c>
      <c r="BF50" s="16">
        <v>3</v>
      </c>
      <c r="BG50" s="16"/>
      <c r="BH50" s="16"/>
      <c r="BI50" s="16"/>
      <c r="BJ50" s="16"/>
      <c r="BK50" s="16"/>
      <c r="BL50" s="16"/>
      <c r="BM50" s="16"/>
      <c r="BN50" s="16"/>
      <c r="BO50" s="16"/>
      <c r="BP50" s="16"/>
      <c r="BQ50" s="16"/>
      <c r="BR50" s="16"/>
      <c r="BS50" s="16"/>
      <c r="BT50" s="13" t="s">
        <v>27</v>
      </c>
    </row>
    <row r="51" spans="1:72" ht="51.4" customHeight="1" x14ac:dyDescent="0.25">
      <c r="A51" s="8" t="s">
        <v>78</v>
      </c>
      <c r="B51" s="4" t="s">
        <v>19</v>
      </c>
      <c r="C51" s="4" t="s">
        <v>75</v>
      </c>
      <c r="D51" s="4" t="s">
        <v>22</v>
      </c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6"/>
      <c r="W51" s="6"/>
      <c r="X51" s="6"/>
      <c r="Y51" s="6"/>
      <c r="Z51" s="8" t="s">
        <v>78</v>
      </c>
      <c r="AA51" s="7">
        <v>225</v>
      </c>
      <c r="AB51" s="7"/>
      <c r="AC51" s="7"/>
      <c r="AD51" s="7"/>
      <c r="AE51" s="7">
        <v>225</v>
      </c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>
        <v>225</v>
      </c>
      <c r="AQ51" s="7"/>
      <c r="AR51" s="7"/>
      <c r="AS51" s="7"/>
      <c r="AT51" s="7">
        <v>225</v>
      </c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>
        <v>125</v>
      </c>
      <c r="BF51" s="7"/>
      <c r="BG51" s="7"/>
      <c r="BH51" s="7"/>
      <c r="BI51" s="7">
        <v>125</v>
      </c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8" t="s">
        <v>78</v>
      </c>
    </row>
    <row r="52" spans="1:72" ht="68.45" customHeight="1" x14ac:dyDescent="0.25">
      <c r="A52" s="8" t="s">
        <v>79</v>
      </c>
      <c r="B52" s="4" t="s">
        <v>19</v>
      </c>
      <c r="C52" s="4" t="s">
        <v>75</v>
      </c>
      <c r="D52" s="4" t="s">
        <v>80</v>
      </c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6"/>
      <c r="W52" s="6"/>
      <c r="X52" s="6"/>
      <c r="Y52" s="6"/>
      <c r="Z52" s="8" t="s">
        <v>79</v>
      </c>
      <c r="AA52" s="7">
        <v>225</v>
      </c>
      <c r="AB52" s="7"/>
      <c r="AC52" s="7"/>
      <c r="AD52" s="7"/>
      <c r="AE52" s="7">
        <v>225</v>
      </c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>
        <v>225</v>
      </c>
      <c r="AQ52" s="7"/>
      <c r="AR52" s="7"/>
      <c r="AS52" s="7"/>
      <c r="AT52" s="7">
        <v>225</v>
      </c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>
        <v>125</v>
      </c>
      <c r="BF52" s="7"/>
      <c r="BG52" s="7"/>
      <c r="BH52" s="7"/>
      <c r="BI52" s="7">
        <v>125</v>
      </c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8" t="s">
        <v>79</v>
      </c>
    </row>
    <row r="53" spans="1:72" ht="34.15" customHeight="1" x14ac:dyDescent="0.25">
      <c r="A53" s="9" t="s">
        <v>81</v>
      </c>
      <c r="B53" s="10" t="s">
        <v>19</v>
      </c>
      <c r="C53" s="10" t="s">
        <v>75</v>
      </c>
      <c r="D53" s="10" t="s">
        <v>80</v>
      </c>
      <c r="E53" s="10" t="s">
        <v>82</v>
      </c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1"/>
      <c r="W53" s="11"/>
      <c r="X53" s="11"/>
      <c r="Y53" s="11"/>
      <c r="Z53" s="9" t="s">
        <v>81</v>
      </c>
      <c r="AA53" s="12">
        <v>205</v>
      </c>
      <c r="AB53" s="12"/>
      <c r="AC53" s="12"/>
      <c r="AD53" s="12"/>
      <c r="AE53" s="12">
        <v>205</v>
      </c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>
        <v>205</v>
      </c>
      <c r="AQ53" s="12"/>
      <c r="AR53" s="12"/>
      <c r="AS53" s="12"/>
      <c r="AT53" s="12">
        <v>205</v>
      </c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>
        <v>105</v>
      </c>
      <c r="BF53" s="12"/>
      <c r="BG53" s="12"/>
      <c r="BH53" s="12"/>
      <c r="BI53" s="12">
        <v>105</v>
      </c>
      <c r="BJ53" s="12"/>
      <c r="BK53" s="12"/>
      <c r="BL53" s="12"/>
      <c r="BM53" s="12"/>
      <c r="BN53" s="12"/>
      <c r="BO53" s="12"/>
      <c r="BP53" s="12"/>
      <c r="BQ53" s="12"/>
      <c r="BR53" s="12"/>
      <c r="BS53" s="12"/>
      <c r="BT53" s="9" t="s">
        <v>81</v>
      </c>
    </row>
    <row r="54" spans="1:72" ht="51.4" customHeight="1" x14ac:dyDescent="0.25">
      <c r="A54" s="9" t="s">
        <v>27</v>
      </c>
      <c r="B54" s="14" t="s">
        <v>19</v>
      </c>
      <c r="C54" s="14" t="s">
        <v>75</v>
      </c>
      <c r="D54" s="14" t="s">
        <v>80</v>
      </c>
      <c r="E54" s="14" t="s">
        <v>82</v>
      </c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 t="s">
        <v>28</v>
      </c>
      <c r="U54" s="14"/>
      <c r="V54" s="15"/>
      <c r="W54" s="15"/>
      <c r="X54" s="15"/>
      <c r="Y54" s="15"/>
      <c r="Z54" s="13" t="s">
        <v>27</v>
      </c>
      <c r="AA54" s="16">
        <v>205</v>
      </c>
      <c r="AB54" s="16"/>
      <c r="AC54" s="16"/>
      <c r="AD54" s="16"/>
      <c r="AE54" s="16">
        <v>205</v>
      </c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>
        <v>205</v>
      </c>
      <c r="AQ54" s="16"/>
      <c r="AR54" s="16"/>
      <c r="AS54" s="16"/>
      <c r="AT54" s="16">
        <v>205</v>
      </c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>
        <v>105</v>
      </c>
      <c r="BF54" s="16"/>
      <c r="BG54" s="16"/>
      <c r="BH54" s="16"/>
      <c r="BI54" s="16">
        <v>105</v>
      </c>
      <c r="BJ54" s="16"/>
      <c r="BK54" s="16"/>
      <c r="BL54" s="16"/>
      <c r="BM54" s="16"/>
      <c r="BN54" s="16"/>
      <c r="BO54" s="16"/>
      <c r="BP54" s="16"/>
      <c r="BQ54" s="16"/>
      <c r="BR54" s="16"/>
      <c r="BS54" s="16"/>
      <c r="BT54" s="13" t="s">
        <v>27</v>
      </c>
    </row>
    <row r="55" spans="1:72" ht="34.15" customHeight="1" x14ac:dyDescent="0.25">
      <c r="A55" s="9" t="s">
        <v>83</v>
      </c>
      <c r="B55" s="10" t="s">
        <v>19</v>
      </c>
      <c r="C55" s="10" t="s">
        <v>75</v>
      </c>
      <c r="D55" s="10" t="s">
        <v>80</v>
      </c>
      <c r="E55" s="10" t="s">
        <v>84</v>
      </c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1"/>
      <c r="W55" s="11"/>
      <c r="X55" s="11"/>
      <c r="Y55" s="11"/>
      <c r="Z55" s="9" t="s">
        <v>83</v>
      </c>
      <c r="AA55" s="12">
        <v>20</v>
      </c>
      <c r="AB55" s="12"/>
      <c r="AC55" s="12"/>
      <c r="AD55" s="12"/>
      <c r="AE55" s="12">
        <v>20</v>
      </c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>
        <v>20</v>
      </c>
      <c r="AQ55" s="12"/>
      <c r="AR55" s="12"/>
      <c r="AS55" s="12"/>
      <c r="AT55" s="12">
        <v>20</v>
      </c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>
        <v>20</v>
      </c>
      <c r="BF55" s="12"/>
      <c r="BG55" s="12"/>
      <c r="BH55" s="12"/>
      <c r="BI55" s="12">
        <v>20</v>
      </c>
      <c r="BJ55" s="12"/>
      <c r="BK55" s="12"/>
      <c r="BL55" s="12"/>
      <c r="BM55" s="12"/>
      <c r="BN55" s="12"/>
      <c r="BO55" s="12"/>
      <c r="BP55" s="12"/>
      <c r="BQ55" s="12"/>
      <c r="BR55" s="12"/>
      <c r="BS55" s="12"/>
      <c r="BT55" s="9" t="s">
        <v>83</v>
      </c>
    </row>
    <row r="56" spans="1:72" ht="51.4" customHeight="1" x14ac:dyDescent="0.25">
      <c r="A56" s="9" t="s">
        <v>27</v>
      </c>
      <c r="B56" s="14" t="s">
        <v>19</v>
      </c>
      <c r="C56" s="14" t="s">
        <v>75</v>
      </c>
      <c r="D56" s="14" t="s">
        <v>80</v>
      </c>
      <c r="E56" s="14" t="s">
        <v>84</v>
      </c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 t="s">
        <v>28</v>
      </c>
      <c r="U56" s="14"/>
      <c r="V56" s="15"/>
      <c r="W56" s="15"/>
      <c r="X56" s="15"/>
      <c r="Y56" s="15"/>
      <c r="Z56" s="13" t="s">
        <v>27</v>
      </c>
      <c r="AA56" s="16">
        <v>20</v>
      </c>
      <c r="AB56" s="16"/>
      <c r="AC56" s="16"/>
      <c r="AD56" s="16"/>
      <c r="AE56" s="16">
        <v>20</v>
      </c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6">
        <v>20</v>
      </c>
      <c r="AQ56" s="16"/>
      <c r="AR56" s="16"/>
      <c r="AS56" s="16"/>
      <c r="AT56" s="16">
        <v>20</v>
      </c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>
        <v>20</v>
      </c>
      <c r="BF56" s="16"/>
      <c r="BG56" s="16"/>
      <c r="BH56" s="16"/>
      <c r="BI56" s="16">
        <v>20</v>
      </c>
      <c r="BJ56" s="16"/>
      <c r="BK56" s="16"/>
      <c r="BL56" s="16"/>
      <c r="BM56" s="16"/>
      <c r="BN56" s="16"/>
      <c r="BO56" s="16"/>
      <c r="BP56" s="16"/>
      <c r="BQ56" s="16"/>
      <c r="BR56" s="16"/>
      <c r="BS56" s="16"/>
      <c r="BT56" s="13" t="s">
        <v>27</v>
      </c>
    </row>
    <row r="57" spans="1:72" ht="17.100000000000001" customHeight="1" x14ac:dyDescent="0.25">
      <c r="A57" s="8" t="s">
        <v>85</v>
      </c>
      <c r="B57" s="4" t="s">
        <v>19</v>
      </c>
      <c r="C57" s="4" t="s">
        <v>24</v>
      </c>
      <c r="D57" s="4" t="s">
        <v>22</v>
      </c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6"/>
      <c r="W57" s="6"/>
      <c r="X57" s="6"/>
      <c r="Y57" s="6"/>
      <c r="Z57" s="8" t="s">
        <v>85</v>
      </c>
      <c r="AA57" s="7">
        <v>4909.3999999999996</v>
      </c>
      <c r="AB57" s="7"/>
      <c r="AC57" s="7">
        <v>1421.4</v>
      </c>
      <c r="AD57" s="7"/>
      <c r="AE57" s="7">
        <v>3488</v>
      </c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>
        <f>AP58+AP69</f>
        <v>5586.58</v>
      </c>
      <c r="AQ57" s="7"/>
      <c r="AR57" s="7">
        <v>4765.66</v>
      </c>
      <c r="AS57" s="7"/>
      <c r="AT57" s="7">
        <v>3011.43</v>
      </c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>
        <v>3488</v>
      </c>
      <c r="BF57" s="7"/>
      <c r="BG57" s="7"/>
      <c r="BH57" s="7"/>
      <c r="BI57" s="7">
        <v>3488</v>
      </c>
      <c r="BJ57" s="7"/>
      <c r="BK57" s="7"/>
      <c r="BL57" s="7"/>
      <c r="BM57" s="7"/>
      <c r="BN57" s="7"/>
      <c r="BO57" s="7"/>
      <c r="BP57" s="7"/>
      <c r="BQ57" s="7"/>
      <c r="BR57" s="7"/>
      <c r="BS57" s="7"/>
      <c r="BT57" s="8" t="s">
        <v>85</v>
      </c>
    </row>
    <row r="58" spans="1:72" ht="34.15" customHeight="1" x14ac:dyDescent="0.25">
      <c r="A58" s="8" t="s">
        <v>86</v>
      </c>
      <c r="B58" s="4" t="s">
        <v>19</v>
      </c>
      <c r="C58" s="4" t="s">
        <v>24</v>
      </c>
      <c r="D58" s="4" t="s">
        <v>87</v>
      </c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6"/>
      <c r="W58" s="6"/>
      <c r="X58" s="6"/>
      <c r="Y58" s="6"/>
      <c r="Z58" s="8" t="s">
        <v>86</v>
      </c>
      <c r="AA58" s="7">
        <v>4899.3999999999996</v>
      </c>
      <c r="AB58" s="7"/>
      <c r="AC58" s="7">
        <v>1421.4</v>
      </c>
      <c r="AD58" s="7"/>
      <c r="AE58" s="7">
        <v>3478</v>
      </c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>
        <f>AP59+AP61+AP63+AP65+AP67</f>
        <v>5576.58</v>
      </c>
      <c r="AQ58" s="7"/>
      <c r="AR58" s="7">
        <v>4765.66</v>
      </c>
      <c r="AS58" s="7"/>
      <c r="AT58" s="7">
        <v>3001.43</v>
      </c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>
        <f>BE60+BE62+BE64+BE66</f>
        <v>3478</v>
      </c>
      <c r="BF58" s="7"/>
      <c r="BG58" s="7"/>
      <c r="BH58" s="7"/>
      <c r="BI58" s="7">
        <v>3478</v>
      </c>
      <c r="BJ58" s="7"/>
      <c r="BK58" s="7"/>
      <c r="BL58" s="7"/>
      <c r="BM58" s="7"/>
      <c r="BN58" s="7"/>
      <c r="BO58" s="7"/>
      <c r="BP58" s="7"/>
      <c r="BQ58" s="7"/>
      <c r="BR58" s="7"/>
      <c r="BS58" s="7"/>
      <c r="BT58" s="8" t="s">
        <v>86</v>
      </c>
    </row>
    <row r="59" spans="1:72" ht="68.45" customHeight="1" x14ac:dyDescent="0.25">
      <c r="A59" s="9" t="s">
        <v>88</v>
      </c>
      <c r="B59" s="10" t="s">
        <v>19</v>
      </c>
      <c r="C59" s="10" t="s">
        <v>24</v>
      </c>
      <c r="D59" s="10" t="s">
        <v>87</v>
      </c>
      <c r="E59" s="10" t="s">
        <v>89</v>
      </c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4"/>
      <c r="V59" s="15"/>
      <c r="W59" s="15"/>
      <c r="X59" s="15"/>
      <c r="Y59" s="15"/>
      <c r="Z59" s="13" t="s">
        <v>29</v>
      </c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  <c r="AO59" s="16"/>
      <c r="AP59" s="16">
        <v>300</v>
      </c>
      <c r="AQ59" s="16"/>
      <c r="AR59" s="16">
        <v>4765.66</v>
      </c>
      <c r="AS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>
        <v>300</v>
      </c>
      <c r="BF59" s="16"/>
      <c r="BG59" s="16"/>
      <c r="BH59" s="16"/>
      <c r="BI59" s="16"/>
      <c r="BJ59" s="16"/>
      <c r="BK59" s="16"/>
      <c r="BL59" s="16"/>
      <c r="BM59" s="16"/>
      <c r="BN59" s="16"/>
      <c r="BO59" s="16"/>
      <c r="BP59" s="16"/>
      <c r="BQ59" s="16"/>
      <c r="BR59" s="16"/>
      <c r="BS59" s="16"/>
      <c r="BT59" s="13" t="s">
        <v>29</v>
      </c>
    </row>
    <row r="60" spans="1:72" ht="51.4" customHeight="1" x14ac:dyDescent="0.25">
      <c r="A60" s="9" t="s">
        <v>27</v>
      </c>
      <c r="B60" s="14" t="s">
        <v>19</v>
      </c>
      <c r="C60" s="14" t="s">
        <v>24</v>
      </c>
      <c r="D60" s="14" t="s">
        <v>87</v>
      </c>
      <c r="E60" s="14" t="s">
        <v>89</v>
      </c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 t="s">
        <v>28</v>
      </c>
      <c r="U60" s="10"/>
      <c r="V60" s="11"/>
      <c r="W60" s="11"/>
      <c r="X60" s="11"/>
      <c r="Y60" s="11"/>
      <c r="Z60" s="9" t="s">
        <v>88</v>
      </c>
      <c r="AA60" s="12">
        <v>300</v>
      </c>
      <c r="AB60" s="12"/>
      <c r="AC60" s="12"/>
      <c r="AD60" s="12"/>
      <c r="AE60" s="12">
        <v>300</v>
      </c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>
        <v>300</v>
      </c>
      <c r="AQ60" s="12"/>
      <c r="AR60" s="12"/>
      <c r="AS60" s="12"/>
      <c r="AT60" s="12">
        <v>300</v>
      </c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>
        <v>300</v>
      </c>
      <c r="BF60" s="12"/>
      <c r="BG60" s="12"/>
      <c r="BH60" s="12"/>
      <c r="BI60" s="12">
        <v>300</v>
      </c>
      <c r="BJ60" s="12"/>
      <c r="BK60" s="12"/>
      <c r="BL60" s="12"/>
      <c r="BM60" s="12"/>
      <c r="BN60" s="12"/>
      <c r="BO60" s="12"/>
      <c r="BP60" s="12"/>
      <c r="BQ60" s="12"/>
      <c r="BR60" s="12"/>
      <c r="BS60" s="12"/>
      <c r="BT60" s="9" t="s">
        <v>88</v>
      </c>
    </row>
    <row r="61" spans="1:72" ht="68.45" customHeight="1" x14ac:dyDescent="0.25">
      <c r="A61" s="9" t="s">
        <v>90</v>
      </c>
      <c r="B61" s="10" t="s">
        <v>19</v>
      </c>
      <c r="C61" s="10" t="s">
        <v>24</v>
      </c>
      <c r="D61" s="10" t="s">
        <v>87</v>
      </c>
      <c r="E61" s="10" t="s">
        <v>91</v>
      </c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4"/>
      <c r="V61" s="15"/>
      <c r="W61" s="15"/>
      <c r="X61" s="15"/>
      <c r="Y61" s="15"/>
      <c r="Z61" s="13" t="s">
        <v>29</v>
      </c>
      <c r="AA61" s="16">
        <v>300</v>
      </c>
      <c r="AB61" s="16"/>
      <c r="AC61" s="16"/>
      <c r="AD61" s="16"/>
      <c r="AE61" s="16">
        <v>300</v>
      </c>
      <c r="AF61" s="16"/>
      <c r="AG61" s="16"/>
      <c r="AH61" s="16"/>
      <c r="AI61" s="16"/>
      <c r="AJ61" s="16"/>
      <c r="AK61" s="16"/>
      <c r="AL61" s="16"/>
      <c r="AM61" s="16"/>
      <c r="AN61" s="16"/>
      <c r="AO61" s="16"/>
      <c r="AP61" s="16">
        <v>1125</v>
      </c>
      <c r="AQ61" s="16"/>
      <c r="AR61" s="16"/>
      <c r="AS61" s="16"/>
      <c r="AT61" s="16">
        <v>300</v>
      </c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>
        <v>1125</v>
      </c>
      <c r="BF61" s="16"/>
      <c r="BG61" s="16"/>
      <c r="BH61" s="16"/>
      <c r="BI61" s="16">
        <v>300</v>
      </c>
      <c r="BJ61" s="16"/>
      <c r="BK61" s="16"/>
      <c r="BL61" s="16"/>
      <c r="BM61" s="16"/>
      <c r="BN61" s="16"/>
      <c r="BO61" s="16"/>
      <c r="BP61" s="16"/>
      <c r="BQ61" s="16"/>
      <c r="BR61" s="16"/>
      <c r="BS61" s="16"/>
      <c r="BT61" s="13" t="s">
        <v>29</v>
      </c>
    </row>
    <row r="62" spans="1:72" ht="50.25" customHeight="1" x14ac:dyDescent="0.25">
      <c r="A62" s="9" t="s">
        <v>27</v>
      </c>
      <c r="B62" s="14" t="s">
        <v>19</v>
      </c>
      <c r="C62" s="14" t="s">
        <v>24</v>
      </c>
      <c r="D62" s="14" t="s">
        <v>87</v>
      </c>
      <c r="E62" s="14" t="s">
        <v>91</v>
      </c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 t="s">
        <v>28</v>
      </c>
      <c r="U62" s="10"/>
      <c r="V62" s="11"/>
      <c r="W62" s="11"/>
      <c r="X62" s="11"/>
      <c r="Y62" s="11"/>
      <c r="Z62" s="9" t="s">
        <v>90</v>
      </c>
      <c r="AA62" s="12">
        <v>1125</v>
      </c>
      <c r="AB62" s="12"/>
      <c r="AC62" s="12"/>
      <c r="AD62" s="12"/>
      <c r="AE62" s="12">
        <v>1125</v>
      </c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>
        <v>1125</v>
      </c>
      <c r="AQ62" s="12"/>
      <c r="AR62" s="12"/>
      <c r="AS62" s="12"/>
      <c r="AT62" s="12">
        <v>1125</v>
      </c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>
        <v>1125</v>
      </c>
      <c r="BF62" s="12"/>
      <c r="BG62" s="12"/>
      <c r="BH62" s="12"/>
      <c r="BI62" s="12">
        <v>1125</v>
      </c>
      <c r="BJ62" s="12"/>
      <c r="BK62" s="12"/>
      <c r="BL62" s="12"/>
      <c r="BM62" s="12"/>
      <c r="BN62" s="12"/>
      <c r="BO62" s="12"/>
      <c r="BP62" s="12"/>
      <c r="BQ62" s="12"/>
      <c r="BR62" s="12"/>
      <c r="BS62" s="12"/>
      <c r="BT62" s="9" t="s">
        <v>90</v>
      </c>
    </row>
    <row r="63" spans="1:72" ht="68.45" customHeight="1" x14ac:dyDescent="0.25">
      <c r="A63" s="9" t="s">
        <v>92</v>
      </c>
      <c r="B63" s="10" t="s">
        <v>19</v>
      </c>
      <c r="C63" s="10" t="s">
        <v>24</v>
      </c>
      <c r="D63" s="10" t="s">
        <v>87</v>
      </c>
      <c r="E63" s="10" t="s">
        <v>93</v>
      </c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4"/>
      <c r="V63" s="15"/>
      <c r="W63" s="15"/>
      <c r="X63" s="15"/>
      <c r="Y63" s="15"/>
      <c r="Z63" s="13" t="s">
        <v>29</v>
      </c>
      <c r="AA63" s="16">
        <v>1125</v>
      </c>
      <c r="AB63" s="16"/>
      <c r="AC63" s="16"/>
      <c r="AD63" s="16"/>
      <c r="AE63" s="16">
        <v>1125</v>
      </c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>
        <f>1566.43+269.01</f>
        <v>1835.44</v>
      </c>
      <c r="AQ63" s="16"/>
      <c r="AR63" s="16"/>
      <c r="AS63" s="16"/>
      <c r="AT63" s="16">
        <v>1125</v>
      </c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>
        <v>2043</v>
      </c>
      <c r="BF63" s="16"/>
      <c r="BG63" s="16"/>
      <c r="BH63" s="16"/>
      <c r="BI63" s="16">
        <v>1125</v>
      </c>
      <c r="BJ63" s="16"/>
      <c r="BK63" s="16"/>
      <c r="BL63" s="16"/>
      <c r="BM63" s="16"/>
      <c r="BN63" s="16"/>
      <c r="BO63" s="16"/>
      <c r="BP63" s="16"/>
      <c r="BQ63" s="16"/>
      <c r="BR63" s="16"/>
      <c r="BS63" s="16"/>
      <c r="BT63" s="13" t="s">
        <v>29</v>
      </c>
    </row>
    <row r="64" spans="1:72" ht="51.4" customHeight="1" x14ac:dyDescent="0.25">
      <c r="A64" s="9" t="s">
        <v>27</v>
      </c>
      <c r="B64" s="14" t="s">
        <v>19</v>
      </c>
      <c r="C64" s="14" t="s">
        <v>24</v>
      </c>
      <c r="D64" s="14" t="s">
        <v>87</v>
      </c>
      <c r="E64" s="14" t="s">
        <v>93</v>
      </c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 t="s">
        <v>28</v>
      </c>
      <c r="U64" s="10"/>
      <c r="V64" s="11"/>
      <c r="W64" s="11"/>
      <c r="X64" s="11"/>
      <c r="Y64" s="11"/>
      <c r="Z64" s="9" t="s">
        <v>92</v>
      </c>
      <c r="AA64" s="12">
        <v>1678.82</v>
      </c>
      <c r="AB64" s="12"/>
      <c r="AC64" s="12"/>
      <c r="AD64" s="12"/>
      <c r="AE64" s="12">
        <v>1678.82</v>
      </c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>
        <f>1566.43+269.01</f>
        <v>1835.44</v>
      </c>
      <c r="AQ64" s="12"/>
      <c r="AR64" s="12"/>
      <c r="AS64" s="12"/>
      <c r="AT64" s="12">
        <v>1566.43</v>
      </c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>
        <v>2043</v>
      </c>
      <c r="BF64" s="12"/>
      <c r="BG64" s="12"/>
      <c r="BH64" s="12"/>
      <c r="BI64" s="12">
        <v>2043</v>
      </c>
      <c r="BJ64" s="12"/>
      <c r="BK64" s="12"/>
      <c r="BL64" s="12"/>
      <c r="BM64" s="12"/>
      <c r="BN64" s="12"/>
      <c r="BO64" s="12"/>
      <c r="BP64" s="12"/>
      <c r="BQ64" s="12"/>
      <c r="BR64" s="12"/>
      <c r="BS64" s="12"/>
      <c r="BT64" s="9" t="s">
        <v>92</v>
      </c>
    </row>
    <row r="65" spans="1:73" ht="68.45" customHeight="1" x14ac:dyDescent="0.25">
      <c r="A65" s="9" t="s">
        <v>94</v>
      </c>
      <c r="B65" s="10" t="s">
        <v>19</v>
      </c>
      <c r="C65" s="10" t="s">
        <v>24</v>
      </c>
      <c r="D65" s="10" t="s">
        <v>87</v>
      </c>
      <c r="E65" s="10" t="s">
        <v>95</v>
      </c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4"/>
      <c r="V65" s="15"/>
      <c r="W65" s="15"/>
      <c r="X65" s="15"/>
      <c r="Y65" s="15"/>
      <c r="Z65" s="13" t="s">
        <v>29</v>
      </c>
      <c r="AA65" s="16">
        <v>1678.82</v>
      </c>
      <c r="AB65" s="16"/>
      <c r="AC65" s="16"/>
      <c r="AD65" s="16"/>
      <c r="AE65" s="16">
        <v>1678.82</v>
      </c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>
        <v>10</v>
      </c>
      <c r="AQ65" s="16"/>
      <c r="AR65" s="16"/>
      <c r="AS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>
        <v>10</v>
      </c>
      <c r="BF65" s="16"/>
      <c r="BG65" s="16"/>
      <c r="BH65" s="16"/>
      <c r="BI65" s="16">
        <v>2043</v>
      </c>
      <c r="BJ65" s="16"/>
      <c r="BK65" s="16"/>
      <c r="BL65" s="16"/>
      <c r="BM65" s="16"/>
      <c r="BN65" s="16"/>
      <c r="BO65" s="16"/>
      <c r="BP65" s="16"/>
      <c r="BQ65" s="16"/>
      <c r="BR65" s="16"/>
      <c r="BS65" s="16"/>
      <c r="BT65" s="13" t="s">
        <v>29</v>
      </c>
    </row>
    <row r="66" spans="1:73" ht="68.45" customHeight="1" x14ac:dyDescent="0.25">
      <c r="A66" s="9" t="s">
        <v>27</v>
      </c>
      <c r="B66" s="14" t="s">
        <v>19</v>
      </c>
      <c r="C66" s="14" t="s">
        <v>24</v>
      </c>
      <c r="D66" s="14" t="s">
        <v>87</v>
      </c>
      <c r="E66" s="14" t="s">
        <v>95</v>
      </c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 t="s">
        <v>28</v>
      </c>
      <c r="U66" s="10"/>
      <c r="V66" s="11"/>
      <c r="W66" s="11"/>
      <c r="X66" s="11"/>
      <c r="Y66" s="11"/>
      <c r="Z66" s="9" t="s">
        <v>94</v>
      </c>
      <c r="AA66" s="12">
        <v>10</v>
      </c>
      <c r="AB66" s="12"/>
      <c r="AC66" s="12"/>
      <c r="AD66" s="12"/>
      <c r="AE66" s="12">
        <v>10</v>
      </c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>
        <v>10</v>
      </c>
      <c r="AQ66" s="12"/>
      <c r="AR66" s="12"/>
      <c r="AS66" s="12"/>
      <c r="AT66" s="12">
        <v>10</v>
      </c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>
        <v>10</v>
      </c>
      <c r="BF66" s="12"/>
      <c r="BG66" s="12"/>
      <c r="BH66" s="12"/>
      <c r="BI66" s="12">
        <v>10</v>
      </c>
      <c r="BJ66" s="12"/>
      <c r="BK66" s="12"/>
      <c r="BL66" s="12"/>
      <c r="BM66" s="12"/>
      <c r="BN66" s="12"/>
      <c r="BO66" s="12"/>
      <c r="BP66" s="12"/>
      <c r="BQ66" s="12"/>
      <c r="BR66" s="12"/>
      <c r="BS66" s="12"/>
      <c r="BT66" s="9" t="s">
        <v>94</v>
      </c>
    </row>
    <row r="67" spans="1:73" s="19" customFormat="1" ht="83.25" customHeight="1" x14ac:dyDescent="0.25">
      <c r="A67" s="17" t="s">
        <v>201</v>
      </c>
      <c r="B67" s="10" t="s">
        <v>19</v>
      </c>
      <c r="C67" s="10" t="s">
        <v>24</v>
      </c>
      <c r="D67" s="10" t="s">
        <v>87</v>
      </c>
      <c r="E67" s="20" t="s">
        <v>200</v>
      </c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1"/>
      <c r="W67" s="11"/>
      <c r="X67" s="11"/>
      <c r="Y67" s="11"/>
      <c r="Z67" s="17" t="s">
        <v>190</v>
      </c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>
        <f>4765.66-269.01-2190.51</f>
        <v>2306.1399999999994</v>
      </c>
      <c r="AQ67" s="12"/>
      <c r="AR67" s="12">
        <v>4765.66</v>
      </c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2"/>
      <c r="BH67" s="12"/>
      <c r="BI67" s="12"/>
      <c r="BJ67" s="12"/>
      <c r="BK67" s="12"/>
      <c r="BL67" s="12"/>
      <c r="BM67" s="12"/>
      <c r="BN67" s="12"/>
      <c r="BO67" s="12"/>
      <c r="BP67" s="12"/>
      <c r="BQ67" s="12"/>
      <c r="BR67" s="12"/>
      <c r="BS67" s="12"/>
      <c r="BT67" s="9"/>
    </row>
    <row r="68" spans="1:73" s="19" customFormat="1" ht="68.45" customHeight="1" x14ac:dyDescent="0.25">
      <c r="A68" s="9" t="s">
        <v>27</v>
      </c>
      <c r="B68" s="14" t="s">
        <v>19</v>
      </c>
      <c r="C68" s="14" t="s">
        <v>24</v>
      </c>
      <c r="D68" s="14" t="s">
        <v>87</v>
      </c>
      <c r="E68" s="20" t="s">
        <v>200</v>
      </c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 t="s">
        <v>28</v>
      </c>
      <c r="U68" s="14"/>
      <c r="V68" s="15"/>
      <c r="W68" s="15"/>
      <c r="X68" s="15"/>
      <c r="Y68" s="15"/>
      <c r="Z68" s="13" t="s">
        <v>27</v>
      </c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>
        <f>4765.66-269.01-2190.51</f>
        <v>2306.1399999999994</v>
      </c>
      <c r="AQ68" s="16"/>
      <c r="AR68" s="16">
        <v>4765.66</v>
      </c>
      <c r="AS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  <c r="BF68" s="12"/>
      <c r="BG68" s="12"/>
      <c r="BH68" s="12"/>
      <c r="BI68" s="12"/>
      <c r="BJ68" s="12"/>
      <c r="BK68" s="12"/>
      <c r="BL68" s="12"/>
      <c r="BM68" s="12"/>
      <c r="BN68" s="12"/>
      <c r="BO68" s="12"/>
      <c r="BP68" s="12"/>
      <c r="BQ68" s="12"/>
      <c r="BR68" s="12"/>
      <c r="BS68" s="12"/>
      <c r="BT68" s="9"/>
    </row>
    <row r="69" spans="1:73" ht="68.45" customHeight="1" x14ac:dyDescent="0.25">
      <c r="A69" s="8" t="s">
        <v>96</v>
      </c>
      <c r="B69" s="4" t="s">
        <v>19</v>
      </c>
      <c r="C69" s="4" t="s">
        <v>24</v>
      </c>
      <c r="D69" s="4" t="s">
        <v>97</v>
      </c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14"/>
      <c r="V69" s="15"/>
      <c r="W69" s="15"/>
      <c r="X69" s="15"/>
      <c r="Y69" s="15"/>
      <c r="Z69" s="13" t="s">
        <v>29</v>
      </c>
      <c r="AA69" s="16">
        <v>10</v>
      </c>
      <c r="AB69" s="16"/>
      <c r="AC69" s="16"/>
      <c r="AD69" s="16"/>
      <c r="AE69" s="16">
        <v>10</v>
      </c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33">
        <v>10</v>
      </c>
      <c r="AQ69" s="33"/>
      <c r="AR69" s="33"/>
      <c r="AS69" s="33"/>
      <c r="AT69" s="33">
        <v>10</v>
      </c>
      <c r="AU69" s="33"/>
      <c r="AV69" s="33"/>
      <c r="AW69" s="33"/>
      <c r="AX69" s="33"/>
      <c r="AY69" s="33"/>
      <c r="AZ69" s="33"/>
      <c r="BA69" s="33"/>
      <c r="BB69" s="33"/>
      <c r="BC69" s="33"/>
      <c r="BD69" s="33"/>
      <c r="BE69" s="33">
        <v>10</v>
      </c>
      <c r="BF69" s="16"/>
      <c r="BG69" s="16"/>
      <c r="BH69" s="16"/>
      <c r="BI69" s="16">
        <v>10</v>
      </c>
      <c r="BJ69" s="16"/>
      <c r="BK69" s="16"/>
      <c r="BL69" s="16"/>
      <c r="BM69" s="16"/>
      <c r="BN69" s="16"/>
      <c r="BO69" s="16"/>
      <c r="BP69" s="16"/>
      <c r="BQ69" s="16"/>
      <c r="BR69" s="16"/>
      <c r="BS69" s="16"/>
      <c r="BT69" s="13" t="s">
        <v>29</v>
      </c>
    </row>
    <row r="70" spans="1:73" ht="34.15" customHeight="1" x14ac:dyDescent="0.25">
      <c r="A70" s="9" t="s">
        <v>98</v>
      </c>
      <c r="B70" s="10" t="s">
        <v>19</v>
      </c>
      <c r="C70" s="10" t="s">
        <v>24</v>
      </c>
      <c r="D70" s="10" t="s">
        <v>97</v>
      </c>
      <c r="E70" s="10" t="s">
        <v>99</v>
      </c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4"/>
      <c r="V70" s="6"/>
      <c r="W70" s="6"/>
      <c r="X70" s="6"/>
      <c r="Y70" s="6"/>
      <c r="Z70" s="8" t="s">
        <v>96</v>
      </c>
      <c r="AA70" s="7">
        <v>10</v>
      </c>
      <c r="AB70" s="7"/>
      <c r="AC70" s="7"/>
      <c r="AD70" s="7"/>
      <c r="AE70" s="7">
        <v>10</v>
      </c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28">
        <v>10</v>
      </c>
      <c r="AQ70" s="28"/>
      <c r="AR70" s="28"/>
      <c r="AS70" s="28"/>
      <c r="AT70" s="28">
        <v>10</v>
      </c>
      <c r="AU70" s="28"/>
      <c r="AV70" s="28"/>
      <c r="AW70" s="28"/>
      <c r="AX70" s="28"/>
      <c r="AY70" s="28"/>
      <c r="AZ70" s="28"/>
      <c r="BA70" s="28"/>
      <c r="BB70" s="28"/>
      <c r="BC70" s="28"/>
      <c r="BD70" s="28"/>
      <c r="BE70" s="28">
        <v>10</v>
      </c>
      <c r="BF70" s="7"/>
      <c r="BG70" s="7"/>
      <c r="BH70" s="7"/>
      <c r="BI70" s="7">
        <v>10</v>
      </c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8" t="s">
        <v>96</v>
      </c>
    </row>
    <row r="71" spans="1:73" ht="51.4" customHeight="1" x14ac:dyDescent="0.25">
      <c r="A71" s="9" t="s">
        <v>27</v>
      </c>
      <c r="B71" s="14" t="s">
        <v>19</v>
      </c>
      <c r="C71" s="14" t="s">
        <v>24</v>
      </c>
      <c r="D71" s="14" t="s">
        <v>97</v>
      </c>
      <c r="E71" s="14" t="s">
        <v>99</v>
      </c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 t="s">
        <v>28</v>
      </c>
      <c r="U71" s="10"/>
      <c r="V71" s="11"/>
      <c r="W71" s="11"/>
      <c r="X71" s="11"/>
      <c r="Y71" s="11"/>
      <c r="Z71" s="9" t="s">
        <v>98</v>
      </c>
      <c r="AA71" s="12">
        <v>10</v>
      </c>
      <c r="AB71" s="12"/>
      <c r="AC71" s="12"/>
      <c r="AD71" s="12"/>
      <c r="AE71" s="12">
        <v>10</v>
      </c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>
        <v>10</v>
      </c>
      <c r="AQ71" s="12"/>
      <c r="AR71" s="12"/>
      <c r="AS71" s="12"/>
      <c r="AT71" s="12">
        <v>10</v>
      </c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>
        <v>10</v>
      </c>
      <c r="BF71" s="12"/>
      <c r="BG71" s="12"/>
      <c r="BH71" s="12"/>
      <c r="BI71" s="12">
        <v>10</v>
      </c>
      <c r="BJ71" s="12"/>
      <c r="BK71" s="12"/>
      <c r="BL71" s="12"/>
      <c r="BM71" s="12"/>
      <c r="BN71" s="12"/>
      <c r="BO71" s="12"/>
      <c r="BP71" s="12"/>
      <c r="BQ71" s="12"/>
      <c r="BR71" s="12"/>
      <c r="BS71" s="12"/>
      <c r="BT71" s="9" t="s">
        <v>98</v>
      </c>
    </row>
    <row r="72" spans="1:73" ht="68.45" customHeight="1" x14ac:dyDescent="0.25">
      <c r="A72" s="8" t="s">
        <v>100</v>
      </c>
      <c r="B72" s="4" t="s">
        <v>19</v>
      </c>
      <c r="C72" s="4" t="s">
        <v>101</v>
      </c>
      <c r="D72" s="4" t="s">
        <v>22</v>
      </c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14"/>
      <c r="V72" s="15"/>
      <c r="W72" s="15"/>
      <c r="X72" s="15"/>
      <c r="Y72" s="15"/>
      <c r="Z72" s="13" t="s">
        <v>29</v>
      </c>
      <c r="AA72" s="16">
        <v>10</v>
      </c>
      <c r="AB72" s="16"/>
      <c r="AC72" s="16"/>
      <c r="AD72" s="16"/>
      <c r="AE72" s="16">
        <v>10</v>
      </c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33">
        <f>AP73+AP82+AP91</f>
        <v>10880.74</v>
      </c>
      <c r="AQ72" s="33"/>
      <c r="AR72" s="33"/>
      <c r="AS72" s="33"/>
      <c r="AT72" s="33"/>
      <c r="AU72" s="33"/>
      <c r="AV72" s="33"/>
      <c r="AW72" s="33"/>
      <c r="AX72" s="33"/>
      <c r="AY72" s="33"/>
      <c r="AZ72" s="33"/>
      <c r="BA72" s="33"/>
      <c r="BB72" s="33"/>
      <c r="BC72" s="33"/>
      <c r="BD72" s="33"/>
      <c r="BE72" s="33">
        <f>BE73+BE82+BE91</f>
        <v>15160.94</v>
      </c>
      <c r="BF72" s="16"/>
      <c r="BG72" s="16"/>
      <c r="BH72" s="16"/>
      <c r="BI72" s="16">
        <v>10</v>
      </c>
      <c r="BJ72" s="16"/>
      <c r="BK72" s="16"/>
      <c r="BL72" s="16"/>
      <c r="BM72" s="16"/>
      <c r="BN72" s="16"/>
      <c r="BO72" s="16"/>
      <c r="BP72" s="16"/>
      <c r="BQ72" s="16"/>
      <c r="BR72" s="16"/>
      <c r="BS72" s="16"/>
      <c r="BT72" s="13" t="s">
        <v>29</v>
      </c>
    </row>
    <row r="73" spans="1:73" ht="34.15" customHeight="1" x14ac:dyDescent="0.25">
      <c r="A73" s="8" t="s">
        <v>102</v>
      </c>
      <c r="B73" s="4" t="s">
        <v>19</v>
      </c>
      <c r="C73" s="4" t="s">
        <v>101</v>
      </c>
      <c r="D73" s="4" t="s">
        <v>21</v>
      </c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6"/>
      <c r="W73" s="6"/>
      <c r="X73" s="6"/>
      <c r="Y73" s="6"/>
      <c r="Z73" s="8" t="s">
        <v>100</v>
      </c>
      <c r="AA73" s="7">
        <v>26644.05</v>
      </c>
      <c r="AB73" s="7"/>
      <c r="AC73" s="7">
        <v>5970.15</v>
      </c>
      <c r="AD73" s="7"/>
      <c r="AE73" s="7">
        <v>20673.900000000001</v>
      </c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>
        <f>AP74+AP76+AP79+AP81</f>
        <v>1220.44</v>
      </c>
      <c r="AQ73" s="7"/>
      <c r="AR73" s="7"/>
      <c r="AS73" s="7"/>
      <c r="AT73" s="7">
        <v>1594.31</v>
      </c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>
        <f>BE74+BE76+BE79+BE80</f>
        <v>797.11999999999989</v>
      </c>
      <c r="BF73" s="7"/>
      <c r="BG73" s="7"/>
      <c r="BH73" s="7"/>
      <c r="BI73" s="7">
        <v>19014.34</v>
      </c>
      <c r="BJ73" s="7"/>
      <c r="BK73" s="7"/>
      <c r="BL73" s="7"/>
      <c r="BM73" s="7"/>
      <c r="BN73" s="7"/>
      <c r="BO73" s="7"/>
      <c r="BP73" s="7"/>
      <c r="BQ73" s="7"/>
      <c r="BR73" s="7"/>
      <c r="BS73" s="7"/>
      <c r="BT73" s="8" t="s">
        <v>100</v>
      </c>
      <c r="BU73" s="34"/>
    </row>
    <row r="74" spans="1:73" ht="45" customHeight="1" x14ac:dyDescent="0.25">
      <c r="A74" s="9" t="s">
        <v>103</v>
      </c>
      <c r="B74" s="10" t="s">
        <v>19</v>
      </c>
      <c r="C74" s="10" t="s">
        <v>101</v>
      </c>
      <c r="D74" s="10" t="s">
        <v>21</v>
      </c>
      <c r="E74" s="10" t="s">
        <v>104</v>
      </c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4"/>
      <c r="V74" s="6"/>
      <c r="W74" s="6"/>
      <c r="X74" s="6"/>
      <c r="Y74" s="6"/>
      <c r="Z74" s="8" t="s">
        <v>102</v>
      </c>
      <c r="AA74" s="7">
        <v>1775.51</v>
      </c>
      <c r="AB74" s="7"/>
      <c r="AC74" s="7"/>
      <c r="AD74" s="7"/>
      <c r="AE74" s="7">
        <v>1775.51</v>
      </c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12">
        <v>240.31</v>
      </c>
      <c r="AQ74" s="12"/>
      <c r="AR74" s="12"/>
      <c r="AS74" s="12"/>
      <c r="AT74" s="12">
        <v>240.31</v>
      </c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>
        <v>240.31</v>
      </c>
      <c r="BF74" s="7"/>
      <c r="BG74" s="7"/>
      <c r="BH74" s="7"/>
      <c r="BI74" s="7">
        <v>1594.31</v>
      </c>
      <c r="BJ74" s="7"/>
      <c r="BK74" s="7"/>
      <c r="BL74" s="7"/>
      <c r="BM74" s="7"/>
      <c r="BN74" s="7"/>
      <c r="BO74" s="7"/>
      <c r="BP74" s="7"/>
      <c r="BQ74" s="7"/>
      <c r="BR74" s="7"/>
      <c r="BS74" s="7"/>
      <c r="BT74" s="8" t="s">
        <v>102</v>
      </c>
    </row>
    <row r="75" spans="1:73" ht="51.4" customHeight="1" x14ac:dyDescent="0.25">
      <c r="A75" s="9" t="s">
        <v>49</v>
      </c>
      <c r="B75" s="14" t="s">
        <v>19</v>
      </c>
      <c r="C75" s="14" t="s">
        <v>101</v>
      </c>
      <c r="D75" s="14" t="s">
        <v>21</v>
      </c>
      <c r="E75" s="14" t="s">
        <v>104</v>
      </c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 t="s">
        <v>50</v>
      </c>
      <c r="U75" s="10"/>
      <c r="V75" s="11"/>
      <c r="W75" s="11"/>
      <c r="X75" s="11"/>
      <c r="Y75" s="11"/>
      <c r="Z75" s="9" t="s">
        <v>103</v>
      </c>
      <c r="AA75" s="12">
        <v>240.31</v>
      </c>
      <c r="AB75" s="12"/>
      <c r="AC75" s="12"/>
      <c r="AD75" s="12"/>
      <c r="AE75" s="12">
        <v>240.31</v>
      </c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>
        <v>240.31</v>
      </c>
      <c r="AQ75" s="12"/>
      <c r="AR75" s="12"/>
      <c r="AS75" s="12"/>
      <c r="AT75" s="12">
        <v>240.31</v>
      </c>
      <c r="AU75" s="12"/>
      <c r="AV75" s="12"/>
      <c r="AW75" s="12"/>
      <c r="AX75" s="12"/>
      <c r="AY75" s="12"/>
      <c r="AZ75" s="12"/>
      <c r="BA75" s="12"/>
      <c r="BB75" s="12"/>
      <c r="BC75" s="12"/>
      <c r="BD75" s="12"/>
      <c r="BE75" s="12">
        <v>240.31</v>
      </c>
      <c r="BF75" s="12"/>
      <c r="BG75" s="12"/>
      <c r="BH75" s="12"/>
      <c r="BI75" s="12">
        <v>240.31</v>
      </c>
      <c r="BJ75" s="12"/>
      <c r="BK75" s="12"/>
      <c r="BL75" s="12"/>
      <c r="BM75" s="12"/>
      <c r="BN75" s="12"/>
      <c r="BO75" s="12"/>
      <c r="BP75" s="12"/>
      <c r="BQ75" s="12"/>
      <c r="BR75" s="12"/>
      <c r="BS75" s="12"/>
      <c r="BT75" s="9" t="s">
        <v>103</v>
      </c>
    </row>
    <row r="76" spans="1:73" ht="48" customHeight="1" x14ac:dyDescent="0.25">
      <c r="A76" s="9" t="s">
        <v>105</v>
      </c>
      <c r="B76" s="10" t="s">
        <v>19</v>
      </c>
      <c r="C76" s="10" t="s">
        <v>101</v>
      </c>
      <c r="D76" s="10" t="s">
        <v>21</v>
      </c>
      <c r="E76" s="10" t="s">
        <v>106</v>
      </c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4"/>
      <c r="V76" s="15"/>
      <c r="W76" s="15"/>
      <c r="X76" s="15"/>
      <c r="Y76" s="15"/>
      <c r="Z76" s="13" t="s">
        <v>51</v>
      </c>
      <c r="AA76" s="16">
        <v>240.31</v>
      </c>
      <c r="AB76" s="16"/>
      <c r="AC76" s="16"/>
      <c r="AD76" s="16"/>
      <c r="AE76" s="16">
        <v>240.31</v>
      </c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2">
        <v>47</v>
      </c>
      <c r="AQ76" s="12"/>
      <c r="AR76" s="12"/>
      <c r="AS76" s="12"/>
      <c r="AT76" s="12">
        <v>47</v>
      </c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12">
        <v>47</v>
      </c>
      <c r="BF76" s="16"/>
      <c r="BG76" s="16"/>
      <c r="BH76" s="16"/>
      <c r="BI76" s="16">
        <v>240.31</v>
      </c>
      <c r="BJ76" s="16"/>
      <c r="BK76" s="16"/>
      <c r="BL76" s="16"/>
      <c r="BM76" s="16"/>
      <c r="BN76" s="16"/>
      <c r="BO76" s="16"/>
      <c r="BP76" s="16"/>
      <c r="BQ76" s="16"/>
      <c r="BR76" s="16"/>
      <c r="BS76" s="16"/>
      <c r="BT76" s="13" t="s">
        <v>51</v>
      </c>
    </row>
    <row r="77" spans="1:73" ht="45.75" customHeight="1" x14ac:dyDescent="0.25">
      <c r="A77" s="9" t="s">
        <v>49</v>
      </c>
      <c r="B77" s="14" t="s">
        <v>19</v>
      </c>
      <c r="C77" s="14" t="s">
        <v>101</v>
      </c>
      <c r="D77" s="14" t="s">
        <v>21</v>
      </c>
      <c r="E77" s="14" t="s">
        <v>106</v>
      </c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 t="s">
        <v>50</v>
      </c>
      <c r="U77" s="10"/>
      <c r="V77" s="11"/>
      <c r="W77" s="11"/>
      <c r="X77" s="11"/>
      <c r="Y77" s="11"/>
      <c r="Z77" s="9" t="s">
        <v>105</v>
      </c>
      <c r="AA77" s="12">
        <v>47</v>
      </c>
      <c r="AB77" s="12"/>
      <c r="AC77" s="12"/>
      <c r="AD77" s="12"/>
      <c r="AE77" s="12">
        <v>47</v>
      </c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>
        <v>47</v>
      </c>
      <c r="AQ77" s="12"/>
      <c r="AR77" s="12"/>
      <c r="AS77" s="12"/>
      <c r="AT77" s="12">
        <v>47</v>
      </c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>
        <v>47</v>
      </c>
      <c r="BF77" s="12"/>
      <c r="BG77" s="12"/>
      <c r="BH77" s="12"/>
      <c r="BI77" s="12">
        <v>47</v>
      </c>
      <c r="BJ77" s="12"/>
      <c r="BK77" s="12"/>
      <c r="BL77" s="12"/>
      <c r="BM77" s="12"/>
      <c r="BN77" s="12"/>
      <c r="BO77" s="12"/>
      <c r="BP77" s="12"/>
      <c r="BQ77" s="12"/>
      <c r="BR77" s="12"/>
      <c r="BS77" s="12"/>
      <c r="BT77" s="9" t="s">
        <v>105</v>
      </c>
    </row>
    <row r="78" spans="1:73" ht="34.15" customHeight="1" x14ac:dyDescent="0.25">
      <c r="A78" s="9" t="s">
        <v>107</v>
      </c>
      <c r="B78" s="10" t="s">
        <v>19</v>
      </c>
      <c r="C78" s="10" t="s">
        <v>101</v>
      </c>
      <c r="D78" s="10" t="s">
        <v>21</v>
      </c>
      <c r="E78" s="10" t="s">
        <v>108</v>
      </c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4"/>
      <c r="V78" s="15"/>
      <c r="W78" s="15"/>
      <c r="X78" s="15"/>
      <c r="Y78" s="15"/>
      <c r="Z78" s="13" t="s">
        <v>51</v>
      </c>
      <c r="AA78" s="16">
        <v>47</v>
      </c>
      <c r="AB78" s="16"/>
      <c r="AC78" s="16"/>
      <c r="AD78" s="16"/>
      <c r="AE78" s="16">
        <v>47</v>
      </c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2">
        <v>87</v>
      </c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6"/>
      <c r="BG78" s="16"/>
      <c r="BH78" s="16"/>
      <c r="BI78" s="16">
        <v>47</v>
      </c>
      <c r="BJ78" s="16"/>
      <c r="BK78" s="16"/>
      <c r="BL78" s="16"/>
      <c r="BM78" s="16"/>
      <c r="BN78" s="16"/>
      <c r="BO78" s="16"/>
      <c r="BP78" s="16"/>
      <c r="BQ78" s="16"/>
      <c r="BR78" s="16"/>
      <c r="BS78" s="16"/>
      <c r="BT78" s="13" t="s">
        <v>51</v>
      </c>
    </row>
    <row r="79" spans="1:73" ht="34.15" customHeight="1" x14ac:dyDescent="0.25">
      <c r="A79" s="9" t="s">
        <v>27</v>
      </c>
      <c r="B79" s="14" t="s">
        <v>19</v>
      </c>
      <c r="C79" s="14" t="s">
        <v>101</v>
      </c>
      <c r="D79" s="14" t="s">
        <v>21</v>
      </c>
      <c r="E79" s="14" t="s">
        <v>108</v>
      </c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 t="s">
        <v>28</v>
      </c>
      <c r="U79" s="10"/>
      <c r="V79" s="11"/>
      <c r="W79" s="11"/>
      <c r="X79" s="11"/>
      <c r="Y79" s="11"/>
      <c r="Z79" s="9" t="s">
        <v>107</v>
      </c>
      <c r="AA79" s="12">
        <v>87</v>
      </c>
      <c r="AB79" s="12"/>
      <c r="AC79" s="12"/>
      <c r="AD79" s="12"/>
      <c r="AE79" s="12">
        <v>87</v>
      </c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>
        <v>87</v>
      </c>
      <c r="AQ79" s="12"/>
      <c r="AR79" s="12"/>
      <c r="AS79" s="12"/>
      <c r="AT79" s="12">
        <v>87</v>
      </c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12">
        <v>87</v>
      </c>
      <c r="BF79" s="12"/>
      <c r="BG79" s="12"/>
      <c r="BH79" s="12"/>
      <c r="BI79" s="12">
        <v>87</v>
      </c>
      <c r="BJ79" s="12"/>
      <c r="BK79" s="12"/>
      <c r="BL79" s="12"/>
      <c r="BM79" s="12"/>
      <c r="BN79" s="12"/>
      <c r="BO79" s="12"/>
      <c r="BP79" s="12"/>
      <c r="BQ79" s="12"/>
      <c r="BR79" s="12"/>
      <c r="BS79" s="12"/>
      <c r="BT79" s="9" t="s">
        <v>107</v>
      </c>
    </row>
    <row r="80" spans="1:73" ht="68.45" customHeight="1" x14ac:dyDescent="0.25">
      <c r="A80" s="9" t="s">
        <v>109</v>
      </c>
      <c r="B80" s="10" t="s">
        <v>19</v>
      </c>
      <c r="C80" s="10" t="s">
        <v>101</v>
      </c>
      <c r="D80" s="10" t="s">
        <v>21</v>
      </c>
      <c r="E80" s="10" t="s">
        <v>110</v>
      </c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4"/>
      <c r="V80" s="15"/>
      <c r="W80" s="15"/>
      <c r="X80" s="15"/>
      <c r="Y80" s="15"/>
      <c r="Z80" s="13" t="s">
        <v>29</v>
      </c>
      <c r="AA80" s="16">
        <v>87</v>
      </c>
      <c r="AB80" s="16"/>
      <c r="AC80" s="16"/>
      <c r="AD80" s="16"/>
      <c r="AE80" s="16">
        <v>87</v>
      </c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2">
        <f>1220-373.87</f>
        <v>846.13</v>
      </c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  <c r="BD80" s="12"/>
      <c r="BE80" s="12">
        <f>1220-797.19</f>
        <v>422.80999999999995</v>
      </c>
      <c r="BF80" s="16"/>
      <c r="BG80" s="16"/>
      <c r="BH80" s="16"/>
      <c r="BI80" s="16">
        <v>87</v>
      </c>
      <c r="BJ80" s="16"/>
      <c r="BK80" s="16"/>
      <c r="BL80" s="16"/>
      <c r="BM80" s="16"/>
      <c r="BN80" s="16"/>
      <c r="BO80" s="16"/>
      <c r="BP80" s="16"/>
      <c r="BQ80" s="16"/>
      <c r="BR80" s="16"/>
      <c r="BS80" s="16"/>
      <c r="BT80" s="13" t="s">
        <v>29</v>
      </c>
    </row>
    <row r="81" spans="1:72" ht="85.5" customHeight="1" x14ac:dyDescent="0.25">
      <c r="A81" s="9" t="s">
        <v>27</v>
      </c>
      <c r="B81" s="14" t="s">
        <v>19</v>
      </c>
      <c r="C81" s="14" t="s">
        <v>101</v>
      </c>
      <c r="D81" s="14" t="s">
        <v>21</v>
      </c>
      <c r="E81" s="14" t="s">
        <v>110</v>
      </c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 t="s">
        <v>28</v>
      </c>
      <c r="U81" s="10"/>
      <c r="V81" s="11"/>
      <c r="W81" s="11"/>
      <c r="X81" s="11"/>
      <c r="Y81" s="11"/>
      <c r="Z81" s="9" t="s">
        <v>109</v>
      </c>
      <c r="AA81" s="12">
        <v>1220</v>
      </c>
      <c r="AB81" s="12"/>
      <c r="AC81" s="12"/>
      <c r="AD81" s="12"/>
      <c r="AE81" s="12">
        <v>1220</v>
      </c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>
        <f>1220-373.87</f>
        <v>846.13</v>
      </c>
      <c r="AQ81" s="12"/>
      <c r="AR81" s="12"/>
      <c r="AS81" s="12"/>
      <c r="AT81" s="12">
        <v>1220</v>
      </c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12">
        <f>1220-797.19</f>
        <v>422.80999999999995</v>
      </c>
      <c r="BF81" s="12"/>
      <c r="BG81" s="12"/>
      <c r="BH81" s="12"/>
      <c r="BI81" s="12">
        <v>1220</v>
      </c>
      <c r="BJ81" s="12"/>
      <c r="BK81" s="12"/>
      <c r="BL81" s="12"/>
      <c r="BM81" s="12"/>
      <c r="BN81" s="12"/>
      <c r="BO81" s="12"/>
      <c r="BP81" s="12"/>
      <c r="BQ81" s="12"/>
      <c r="BR81" s="12"/>
      <c r="BS81" s="12"/>
      <c r="BT81" s="9" t="s">
        <v>109</v>
      </c>
    </row>
    <row r="82" spans="1:72" ht="68.45" customHeight="1" x14ac:dyDescent="0.25">
      <c r="A82" s="8" t="s">
        <v>111</v>
      </c>
      <c r="B82" s="4" t="s">
        <v>19</v>
      </c>
      <c r="C82" s="4" t="s">
        <v>101</v>
      </c>
      <c r="D82" s="4" t="s">
        <v>73</v>
      </c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14"/>
      <c r="V82" s="15"/>
      <c r="W82" s="15"/>
      <c r="X82" s="15"/>
      <c r="Y82" s="15"/>
      <c r="Z82" s="13" t="s">
        <v>29</v>
      </c>
      <c r="AA82" s="16">
        <v>1220</v>
      </c>
      <c r="AB82" s="16"/>
      <c r="AC82" s="16"/>
      <c r="AD82" s="16"/>
      <c r="AE82" s="16">
        <v>1220</v>
      </c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33">
        <f>AP84+AP86+AP88+AP90</f>
        <v>756.23</v>
      </c>
      <c r="AQ82" s="33"/>
      <c r="AR82" s="33"/>
      <c r="AS82" s="33"/>
      <c r="AT82" s="33"/>
      <c r="AU82" s="33"/>
      <c r="AV82" s="33"/>
      <c r="AW82" s="33"/>
      <c r="AX82" s="33"/>
      <c r="AY82" s="33"/>
      <c r="AZ82" s="33"/>
      <c r="BA82" s="33"/>
      <c r="BB82" s="33"/>
      <c r="BC82" s="33"/>
      <c r="BD82" s="33"/>
      <c r="BE82" s="33">
        <f>BE84+BE86+BE88+BE90</f>
        <v>756.23</v>
      </c>
      <c r="BF82" s="16"/>
      <c r="BG82" s="16"/>
      <c r="BH82" s="16"/>
      <c r="BI82" s="16">
        <v>1220</v>
      </c>
      <c r="BJ82" s="16"/>
      <c r="BK82" s="16"/>
      <c r="BL82" s="16"/>
      <c r="BM82" s="16"/>
      <c r="BN82" s="16"/>
      <c r="BO82" s="16"/>
      <c r="BP82" s="16"/>
      <c r="BQ82" s="16"/>
      <c r="BR82" s="16"/>
      <c r="BS82" s="16"/>
      <c r="BT82" s="13" t="s">
        <v>29</v>
      </c>
    </row>
    <row r="83" spans="1:72" ht="44.25" customHeight="1" x14ac:dyDescent="0.25">
      <c r="A83" s="9" t="s">
        <v>112</v>
      </c>
      <c r="B83" s="10" t="s">
        <v>19</v>
      </c>
      <c r="C83" s="10" t="s">
        <v>101</v>
      </c>
      <c r="D83" s="10" t="s">
        <v>73</v>
      </c>
      <c r="E83" s="10" t="s">
        <v>113</v>
      </c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4"/>
      <c r="V83" s="6"/>
      <c r="W83" s="6"/>
      <c r="X83" s="6"/>
      <c r="Y83" s="6"/>
      <c r="Z83" s="8" t="s">
        <v>111</v>
      </c>
      <c r="AA83" s="7">
        <v>756.23</v>
      </c>
      <c r="AB83" s="7"/>
      <c r="AC83" s="7"/>
      <c r="AD83" s="7"/>
      <c r="AE83" s="7">
        <v>756.23</v>
      </c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12">
        <v>121.23</v>
      </c>
      <c r="AQ83" s="12"/>
      <c r="AR83" s="12"/>
      <c r="AS83" s="12"/>
      <c r="AT83" s="12">
        <v>121.23</v>
      </c>
      <c r="AU83" s="12"/>
      <c r="AV83" s="12"/>
      <c r="AW83" s="12"/>
      <c r="AX83" s="12"/>
      <c r="AY83" s="12"/>
      <c r="AZ83" s="12"/>
      <c r="BA83" s="12"/>
      <c r="BB83" s="12"/>
      <c r="BC83" s="12"/>
      <c r="BD83" s="12"/>
      <c r="BE83" s="12">
        <v>121.23</v>
      </c>
      <c r="BF83" s="7"/>
      <c r="BG83" s="7"/>
      <c r="BH83" s="7"/>
      <c r="BI83" s="7">
        <v>756.23</v>
      </c>
      <c r="BJ83" s="7"/>
      <c r="BK83" s="7"/>
      <c r="BL83" s="7"/>
      <c r="BM83" s="7"/>
      <c r="BN83" s="7"/>
      <c r="BO83" s="7"/>
      <c r="BP83" s="7"/>
      <c r="BQ83" s="7"/>
      <c r="BR83" s="7"/>
      <c r="BS83" s="7"/>
      <c r="BT83" s="8" t="s">
        <v>111</v>
      </c>
    </row>
    <row r="84" spans="1:72" ht="48" customHeight="1" x14ac:dyDescent="0.25">
      <c r="A84" s="9" t="s">
        <v>49</v>
      </c>
      <c r="B84" s="14" t="s">
        <v>19</v>
      </c>
      <c r="C84" s="14" t="s">
        <v>101</v>
      </c>
      <c r="D84" s="14" t="s">
        <v>73</v>
      </c>
      <c r="E84" s="14" t="s">
        <v>113</v>
      </c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 t="s">
        <v>50</v>
      </c>
      <c r="U84" s="10"/>
      <c r="V84" s="11"/>
      <c r="W84" s="11"/>
      <c r="X84" s="11"/>
      <c r="Y84" s="11"/>
      <c r="Z84" s="9" t="s">
        <v>112</v>
      </c>
      <c r="AA84" s="12">
        <v>121.23</v>
      </c>
      <c r="AB84" s="12"/>
      <c r="AC84" s="12"/>
      <c r="AD84" s="12"/>
      <c r="AE84" s="12">
        <v>121.23</v>
      </c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>
        <v>121.23</v>
      </c>
      <c r="AQ84" s="12"/>
      <c r="AR84" s="12"/>
      <c r="AS84" s="12"/>
      <c r="AT84" s="12">
        <v>121.23</v>
      </c>
      <c r="AU84" s="12"/>
      <c r="AV84" s="12"/>
      <c r="AW84" s="12"/>
      <c r="AX84" s="12"/>
      <c r="AY84" s="12"/>
      <c r="AZ84" s="12"/>
      <c r="BA84" s="12"/>
      <c r="BB84" s="12"/>
      <c r="BC84" s="12"/>
      <c r="BD84" s="12"/>
      <c r="BE84" s="12">
        <v>121.23</v>
      </c>
      <c r="BF84" s="12"/>
      <c r="BG84" s="12"/>
      <c r="BH84" s="12"/>
      <c r="BI84" s="12">
        <v>121.23</v>
      </c>
      <c r="BJ84" s="12"/>
      <c r="BK84" s="12"/>
      <c r="BL84" s="12"/>
      <c r="BM84" s="12"/>
      <c r="BN84" s="12"/>
      <c r="BO84" s="12"/>
      <c r="BP84" s="12"/>
      <c r="BQ84" s="12"/>
      <c r="BR84" s="12"/>
      <c r="BS84" s="12"/>
      <c r="BT84" s="9" t="s">
        <v>112</v>
      </c>
    </row>
    <row r="85" spans="1:72" ht="34.15" customHeight="1" x14ac:dyDescent="0.25">
      <c r="A85" s="9" t="s">
        <v>114</v>
      </c>
      <c r="B85" s="10" t="s">
        <v>19</v>
      </c>
      <c r="C85" s="10" t="s">
        <v>101</v>
      </c>
      <c r="D85" s="10" t="s">
        <v>73</v>
      </c>
      <c r="E85" s="10" t="s">
        <v>115</v>
      </c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4"/>
      <c r="V85" s="15"/>
      <c r="W85" s="15"/>
      <c r="X85" s="15"/>
      <c r="Y85" s="15"/>
      <c r="Z85" s="13" t="s">
        <v>51</v>
      </c>
      <c r="AA85" s="16">
        <v>121.23</v>
      </c>
      <c r="AB85" s="16"/>
      <c r="AC85" s="16"/>
      <c r="AD85" s="16"/>
      <c r="AE85" s="16">
        <v>121.23</v>
      </c>
      <c r="AF85" s="16"/>
      <c r="AG85" s="16"/>
      <c r="AH85" s="16"/>
      <c r="AI85" s="16"/>
      <c r="AJ85" s="16"/>
      <c r="AK85" s="16"/>
      <c r="AL85" s="16"/>
      <c r="AM85" s="16"/>
      <c r="AN85" s="16"/>
      <c r="AO85" s="16"/>
      <c r="AP85" s="12">
        <v>65</v>
      </c>
      <c r="AQ85" s="12"/>
      <c r="AR85" s="12"/>
      <c r="AS85" s="12"/>
      <c r="AT85" s="12">
        <v>65</v>
      </c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>
        <v>65</v>
      </c>
      <c r="BF85" s="16"/>
      <c r="BG85" s="16"/>
      <c r="BH85" s="16"/>
      <c r="BI85" s="16">
        <v>121.23</v>
      </c>
      <c r="BJ85" s="16"/>
      <c r="BK85" s="16"/>
      <c r="BL85" s="16"/>
      <c r="BM85" s="16"/>
      <c r="BN85" s="16"/>
      <c r="BO85" s="16"/>
      <c r="BP85" s="16"/>
      <c r="BQ85" s="16"/>
      <c r="BR85" s="16"/>
      <c r="BS85" s="16"/>
      <c r="BT85" s="13" t="s">
        <v>51</v>
      </c>
    </row>
    <row r="86" spans="1:72" ht="68.45" customHeight="1" x14ac:dyDescent="0.25">
      <c r="A86" s="9" t="s">
        <v>27</v>
      </c>
      <c r="B86" s="14" t="s">
        <v>19</v>
      </c>
      <c r="C86" s="14" t="s">
        <v>101</v>
      </c>
      <c r="D86" s="14" t="s">
        <v>73</v>
      </c>
      <c r="E86" s="14" t="s">
        <v>115</v>
      </c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 t="s">
        <v>28</v>
      </c>
      <c r="U86" s="10"/>
      <c r="V86" s="11"/>
      <c r="W86" s="11"/>
      <c r="X86" s="11"/>
      <c r="Y86" s="11"/>
      <c r="Z86" s="9" t="s">
        <v>114</v>
      </c>
      <c r="AA86" s="12">
        <v>65</v>
      </c>
      <c r="AB86" s="12"/>
      <c r="AC86" s="12"/>
      <c r="AD86" s="12"/>
      <c r="AE86" s="12">
        <v>65</v>
      </c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>
        <v>65</v>
      </c>
      <c r="AQ86" s="12"/>
      <c r="AR86" s="12"/>
      <c r="AS86" s="12"/>
      <c r="AT86" s="12">
        <v>65</v>
      </c>
      <c r="AU86" s="12"/>
      <c r="AV86" s="12"/>
      <c r="AW86" s="12"/>
      <c r="AX86" s="12"/>
      <c r="AY86" s="12"/>
      <c r="AZ86" s="12"/>
      <c r="BA86" s="12"/>
      <c r="BB86" s="12"/>
      <c r="BC86" s="12"/>
      <c r="BD86" s="12"/>
      <c r="BE86" s="12">
        <v>65</v>
      </c>
      <c r="BF86" s="12"/>
      <c r="BG86" s="12"/>
      <c r="BH86" s="12"/>
      <c r="BI86" s="12">
        <v>65</v>
      </c>
      <c r="BJ86" s="12"/>
      <c r="BK86" s="12"/>
      <c r="BL86" s="12"/>
      <c r="BM86" s="12"/>
      <c r="BN86" s="12"/>
      <c r="BO86" s="12"/>
      <c r="BP86" s="12"/>
      <c r="BQ86" s="12"/>
      <c r="BR86" s="12"/>
      <c r="BS86" s="12"/>
      <c r="BT86" s="9" t="s">
        <v>114</v>
      </c>
    </row>
    <row r="87" spans="1:72" ht="68.45" customHeight="1" x14ac:dyDescent="0.25">
      <c r="A87" s="9" t="s">
        <v>116</v>
      </c>
      <c r="B87" s="10" t="s">
        <v>19</v>
      </c>
      <c r="C87" s="10" t="s">
        <v>101</v>
      </c>
      <c r="D87" s="10" t="s">
        <v>73</v>
      </c>
      <c r="E87" s="10" t="s">
        <v>117</v>
      </c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4"/>
      <c r="V87" s="15"/>
      <c r="W87" s="15"/>
      <c r="X87" s="15"/>
      <c r="Y87" s="15"/>
      <c r="Z87" s="13" t="s">
        <v>29</v>
      </c>
      <c r="AA87" s="16">
        <v>65</v>
      </c>
      <c r="AB87" s="16"/>
      <c r="AC87" s="16"/>
      <c r="AD87" s="16"/>
      <c r="AE87" s="16">
        <v>65</v>
      </c>
      <c r="AF87" s="16"/>
      <c r="AG87" s="16"/>
      <c r="AH87" s="16"/>
      <c r="AI87" s="16"/>
      <c r="AJ87" s="16"/>
      <c r="AK87" s="16"/>
      <c r="AL87" s="16"/>
      <c r="AM87" s="16"/>
      <c r="AN87" s="16"/>
      <c r="AO87" s="16"/>
      <c r="AP87" s="16">
        <v>550</v>
      </c>
      <c r="AQ87" s="16"/>
      <c r="AR87" s="16"/>
      <c r="AS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>
        <v>550</v>
      </c>
      <c r="BF87" s="16"/>
      <c r="BG87" s="16"/>
      <c r="BH87" s="16"/>
      <c r="BI87" s="16">
        <v>65</v>
      </c>
      <c r="BJ87" s="16"/>
      <c r="BK87" s="16"/>
      <c r="BL87" s="16"/>
      <c r="BM87" s="16"/>
      <c r="BN87" s="16"/>
      <c r="BO87" s="16"/>
      <c r="BP87" s="16"/>
      <c r="BQ87" s="16"/>
      <c r="BR87" s="16"/>
      <c r="BS87" s="16"/>
      <c r="BT87" s="13" t="s">
        <v>29</v>
      </c>
    </row>
    <row r="88" spans="1:72" ht="136.9" customHeight="1" x14ac:dyDescent="0.25">
      <c r="A88" s="9" t="s">
        <v>27</v>
      </c>
      <c r="B88" s="14" t="s">
        <v>19</v>
      </c>
      <c r="C88" s="14" t="s">
        <v>101</v>
      </c>
      <c r="D88" s="14" t="s">
        <v>73</v>
      </c>
      <c r="E88" s="14" t="s">
        <v>117</v>
      </c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 t="s">
        <v>28</v>
      </c>
      <c r="U88" s="10"/>
      <c r="V88" s="11"/>
      <c r="W88" s="11"/>
      <c r="X88" s="11"/>
      <c r="Y88" s="11"/>
      <c r="Z88" s="9" t="s">
        <v>116</v>
      </c>
      <c r="AA88" s="12">
        <v>550</v>
      </c>
      <c r="AB88" s="12"/>
      <c r="AC88" s="12"/>
      <c r="AD88" s="12"/>
      <c r="AE88" s="12">
        <v>550</v>
      </c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>
        <v>550</v>
      </c>
      <c r="AQ88" s="12"/>
      <c r="AR88" s="12"/>
      <c r="AS88" s="12"/>
      <c r="AT88" s="12">
        <v>550</v>
      </c>
      <c r="AU88" s="12"/>
      <c r="AV88" s="12"/>
      <c r="AW88" s="12"/>
      <c r="AX88" s="12"/>
      <c r="AY88" s="12"/>
      <c r="AZ88" s="12"/>
      <c r="BA88" s="12"/>
      <c r="BB88" s="12"/>
      <c r="BC88" s="12"/>
      <c r="BD88" s="12"/>
      <c r="BE88" s="12">
        <v>550</v>
      </c>
      <c r="BF88" s="12"/>
      <c r="BG88" s="12"/>
      <c r="BH88" s="12"/>
      <c r="BI88" s="12">
        <v>550</v>
      </c>
      <c r="BJ88" s="12"/>
      <c r="BK88" s="12"/>
      <c r="BL88" s="12"/>
      <c r="BM88" s="12"/>
      <c r="BN88" s="12"/>
      <c r="BO88" s="12"/>
      <c r="BP88" s="12"/>
      <c r="BQ88" s="12"/>
      <c r="BR88" s="12"/>
      <c r="BS88" s="12"/>
      <c r="BT88" s="9" t="s">
        <v>116</v>
      </c>
    </row>
    <row r="89" spans="1:72" ht="68.45" customHeight="1" x14ac:dyDescent="0.25">
      <c r="A89" s="9" t="s">
        <v>118</v>
      </c>
      <c r="B89" s="10" t="s">
        <v>19</v>
      </c>
      <c r="C89" s="10" t="s">
        <v>101</v>
      </c>
      <c r="D89" s="10" t="s">
        <v>73</v>
      </c>
      <c r="E89" s="10" t="s">
        <v>119</v>
      </c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4"/>
      <c r="V89" s="15"/>
      <c r="W89" s="15"/>
      <c r="X89" s="15"/>
      <c r="Y89" s="15"/>
      <c r="Z89" s="13" t="s">
        <v>29</v>
      </c>
      <c r="AA89" s="16">
        <v>550</v>
      </c>
      <c r="AB89" s="16"/>
      <c r="AC89" s="16"/>
      <c r="AD89" s="16"/>
      <c r="AE89" s="16">
        <v>550</v>
      </c>
      <c r="AF89" s="16"/>
      <c r="AG89" s="16"/>
      <c r="AH89" s="16"/>
      <c r="AI89" s="16"/>
      <c r="AJ89" s="16"/>
      <c r="AK89" s="16"/>
      <c r="AL89" s="16"/>
      <c r="AM89" s="16"/>
      <c r="AN89" s="16"/>
      <c r="AO89" s="16"/>
      <c r="AP89" s="16">
        <v>20</v>
      </c>
      <c r="AQ89" s="16"/>
      <c r="AR89" s="16"/>
      <c r="AS89" s="16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>
        <v>20</v>
      </c>
      <c r="BF89" s="16"/>
      <c r="BG89" s="16"/>
      <c r="BH89" s="16"/>
      <c r="BI89" s="16">
        <v>550</v>
      </c>
      <c r="BJ89" s="16"/>
      <c r="BK89" s="16"/>
      <c r="BL89" s="16"/>
      <c r="BM89" s="16"/>
      <c r="BN89" s="16"/>
      <c r="BO89" s="16"/>
      <c r="BP89" s="16"/>
      <c r="BQ89" s="16"/>
      <c r="BR89" s="16"/>
      <c r="BS89" s="16"/>
      <c r="BT89" s="13" t="s">
        <v>29</v>
      </c>
    </row>
    <row r="90" spans="1:72" ht="68.45" customHeight="1" x14ac:dyDescent="0.25">
      <c r="A90" s="9" t="s">
        <v>27</v>
      </c>
      <c r="B90" s="14" t="s">
        <v>19</v>
      </c>
      <c r="C90" s="14" t="s">
        <v>101</v>
      </c>
      <c r="D90" s="14" t="s">
        <v>73</v>
      </c>
      <c r="E90" s="14" t="s">
        <v>119</v>
      </c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 t="s">
        <v>28</v>
      </c>
      <c r="U90" s="10"/>
      <c r="V90" s="11"/>
      <c r="W90" s="11"/>
      <c r="X90" s="11"/>
      <c r="Y90" s="11"/>
      <c r="Z90" s="9" t="s">
        <v>118</v>
      </c>
      <c r="AA90" s="12">
        <v>20</v>
      </c>
      <c r="AB90" s="12"/>
      <c r="AC90" s="12"/>
      <c r="AD90" s="12"/>
      <c r="AE90" s="12">
        <v>20</v>
      </c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>
        <v>20</v>
      </c>
      <c r="AQ90" s="12"/>
      <c r="AR90" s="12"/>
      <c r="AS90" s="12"/>
      <c r="AT90" s="12">
        <v>20</v>
      </c>
      <c r="AU90" s="12"/>
      <c r="AV90" s="12"/>
      <c r="AW90" s="12"/>
      <c r="AX90" s="12"/>
      <c r="AY90" s="12"/>
      <c r="AZ90" s="12"/>
      <c r="BA90" s="12"/>
      <c r="BB90" s="12"/>
      <c r="BC90" s="12"/>
      <c r="BD90" s="12"/>
      <c r="BE90" s="12">
        <v>20</v>
      </c>
      <c r="BF90" s="12"/>
      <c r="BG90" s="12"/>
      <c r="BH90" s="12"/>
      <c r="BI90" s="12">
        <v>20</v>
      </c>
      <c r="BJ90" s="12"/>
      <c r="BK90" s="12"/>
      <c r="BL90" s="12"/>
      <c r="BM90" s="12"/>
      <c r="BN90" s="12"/>
      <c r="BO90" s="12"/>
      <c r="BP90" s="12"/>
      <c r="BQ90" s="12"/>
      <c r="BR90" s="12"/>
      <c r="BS90" s="12"/>
      <c r="BT90" s="9" t="s">
        <v>118</v>
      </c>
    </row>
    <row r="91" spans="1:72" ht="68.45" customHeight="1" x14ac:dyDescent="0.25">
      <c r="A91" s="8" t="s">
        <v>120</v>
      </c>
      <c r="B91" s="4" t="s">
        <v>19</v>
      </c>
      <c r="C91" s="4" t="s">
        <v>101</v>
      </c>
      <c r="D91" s="4" t="s">
        <v>75</v>
      </c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14"/>
      <c r="V91" s="15"/>
      <c r="W91" s="15"/>
      <c r="X91" s="15"/>
      <c r="Y91" s="15"/>
      <c r="Z91" s="13" t="s">
        <v>29</v>
      </c>
      <c r="AA91" s="16">
        <v>20</v>
      </c>
      <c r="AB91" s="16"/>
      <c r="AC91" s="16"/>
      <c r="AD91" s="16"/>
      <c r="AE91" s="16">
        <v>20</v>
      </c>
      <c r="AF91" s="16"/>
      <c r="AG91" s="16"/>
      <c r="AH91" s="16"/>
      <c r="AI91" s="16"/>
      <c r="AJ91" s="16"/>
      <c r="AK91" s="16"/>
      <c r="AL91" s="16"/>
      <c r="AM91" s="16"/>
      <c r="AN91" s="16"/>
      <c r="AO91" s="16"/>
      <c r="AP91" s="33">
        <f>AP92+AP94+AP96+AP98+AP100+AP102+AP104</f>
        <v>8904.07</v>
      </c>
      <c r="AQ91" s="33"/>
      <c r="AR91" s="33"/>
      <c r="AS91" s="33"/>
      <c r="AT91" s="33"/>
      <c r="AU91" s="33"/>
      <c r="AV91" s="33"/>
      <c r="AW91" s="33"/>
      <c r="AX91" s="33"/>
      <c r="AY91" s="33"/>
      <c r="AZ91" s="33"/>
      <c r="BA91" s="33"/>
      <c r="BB91" s="33"/>
      <c r="BC91" s="33"/>
      <c r="BD91" s="33"/>
      <c r="BE91" s="33">
        <f>BE92+BE94+BE96+BE98+BE100+BE102+BE104</f>
        <v>13607.59</v>
      </c>
      <c r="BF91" s="16"/>
      <c r="BG91" s="16"/>
      <c r="BH91" s="16"/>
      <c r="BI91" s="16">
        <v>20</v>
      </c>
      <c r="BJ91" s="16"/>
      <c r="BK91" s="16"/>
      <c r="BL91" s="16"/>
      <c r="BM91" s="16"/>
      <c r="BN91" s="16"/>
      <c r="BO91" s="16"/>
      <c r="BP91" s="16"/>
      <c r="BQ91" s="16"/>
      <c r="BR91" s="16"/>
      <c r="BS91" s="16"/>
      <c r="BT91" s="13" t="s">
        <v>29</v>
      </c>
    </row>
    <row r="92" spans="1:72" ht="17.100000000000001" customHeight="1" x14ac:dyDescent="0.25">
      <c r="A92" s="9" t="s">
        <v>121</v>
      </c>
      <c r="B92" s="10" t="s">
        <v>19</v>
      </c>
      <c r="C92" s="10" t="s">
        <v>101</v>
      </c>
      <c r="D92" s="10" t="s">
        <v>75</v>
      </c>
      <c r="E92" s="10" t="s">
        <v>122</v>
      </c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4"/>
      <c r="V92" s="6"/>
      <c r="W92" s="6"/>
      <c r="X92" s="6"/>
      <c r="Y92" s="6"/>
      <c r="Z92" s="8" t="s">
        <v>120</v>
      </c>
      <c r="AA92" s="7">
        <v>12308.11</v>
      </c>
      <c r="AB92" s="7"/>
      <c r="AC92" s="7">
        <v>5970.15</v>
      </c>
      <c r="AD92" s="7"/>
      <c r="AE92" s="7">
        <v>6337.96</v>
      </c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12">
        <v>3500</v>
      </c>
      <c r="AQ92" s="12"/>
      <c r="AR92" s="12"/>
      <c r="AS92" s="12"/>
      <c r="AT92" s="12">
        <v>3500</v>
      </c>
      <c r="AU92" s="12"/>
      <c r="AV92" s="12"/>
      <c r="AW92" s="12"/>
      <c r="AX92" s="12"/>
      <c r="AY92" s="12"/>
      <c r="AZ92" s="12"/>
      <c r="BA92" s="12"/>
      <c r="BB92" s="12"/>
      <c r="BC92" s="12"/>
      <c r="BD92" s="12"/>
      <c r="BE92" s="12">
        <v>3500</v>
      </c>
      <c r="BF92" s="7"/>
      <c r="BG92" s="7"/>
      <c r="BH92" s="7"/>
      <c r="BI92" s="7">
        <v>4750</v>
      </c>
      <c r="BJ92" s="7"/>
      <c r="BK92" s="7"/>
      <c r="BL92" s="7"/>
      <c r="BM92" s="7"/>
      <c r="BN92" s="7"/>
      <c r="BO92" s="7"/>
      <c r="BP92" s="7"/>
      <c r="BQ92" s="7"/>
      <c r="BR92" s="7"/>
      <c r="BS92" s="7"/>
      <c r="BT92" s="8" t="s">
        <v>120</v>
      </c>
    </row>
    <row r="93" spans="1:72" ht="34.15" customHeight="1" x14ac:dyDescent="0.25">
      <c r="A93" s="9" t="s">
        <v>27</v>
      </c>
      <c r="B93" s="14" t="s">
        <v>19</v>
      </c>
      <c r="C93" s="14" t="s">
        <v>101</v>
      </c>
      <c r="D93" s="14" t="s">
        <v>75</v>
      </c>
      <c r="E93" s="14" t="s">
        <v>122</v>
      </c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 t="s">
        <v>28</v>
      </c>
      <c r="U93" s="10"/>
      <c r="V93" s="11"/>
      <c r="W93" s="11"/>
      <c r="X93" s="11"/>
      <c r="Y93" s="11"/>
      <c r="Z93" s="9" t="s">
        <v>121</v>
      </c>
      <c r="AA93" s="12">
        <v>3500</v>
      </c>
      <c r="AB93" s="12"/>
      <c r="AC93" s="12"/>
      <c r="AD93" s="12"/>
      <c r="AE93" s="12">
        <v>3500</v>
      </c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>
        <v>3500</v>
      </c>
      <c r="AQ93" s="12"/>
      <c r="AR93" s="12"/>
      <c r="AS93" s="12"/>
      <c r="AT93" s="12">
        <v>3500</v>
      </c>
      <c r="AU93" s="12"/>
      <c r="AV93" s="12"/>
      <c r="AW93" s="12"/>
      <c r="AX93" s="12"/>
      <c r="AY93" s="12"/>
      <c r="AZ93" s="12"/>
      <c r="BA93" s="12"/>
      <c r="BB93" s="12"/>
      <c r="BC93" s="12"/>
      <c r="BD93" s="12"/>
      <c r="BE93" s="12">
        <v>3500</v>
      </c>
      <c r="BF93" s="12"/>
      <c r="BG93" s="12"/>
      <c r="BH93" s="12"/>
      <c r="BI93" s="12">
        <v>3500</v>
      </c>
      <c r="BJ93" s="12"/>
      <c r="BK93" s="12"/>
      <c r="BL93" s="12"/>
      <c r="BM93" s="12"/>
      <c r="BN93" s="12"/>
      <c r="BO93" s="12"/>
      <c r="BP93" s="12"/>
      <c r="BQ93" s="12"/>
      <c r="BR93" s="12"/>
      <c r="BS93" s="12"/>
      <c r="BT93" s="9" t="s">
        <v>121</v>
      </c>
    </row>
    <row r="94" spans="1:72" ht="68.45" customHeight="1" x14ac:dyDescent="0.25">
      <c r="A94" s="9" t="s">
        <v>123</v>
      </c>
      <c r="B94" s="10" t="s">
        <v>19</v>
      </c>
      <c r="C94" s="10" t="s">
        <v>101</v>
      </c>
      <c r="D94" s="10" t="s">
        <v>75</v>
      </c>
      <c r="E94" s="10" t="s">
        <v>124</v>
      </c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4"/>
      <c r="V94" s="15"/>
      <c r="W94" s="15"/>
      <c r="X94" s="15"/>
      <c r="Y94" s="15"/>
      <c r="Z94" s="13" t="s">
        <v>29</v>
      </c>
      <c r="AA94" s="16">
        <v>3500</v>
      </c>
      <c r="AB94" s="16"/>
      <c r="AC94" s="16"/>
      <c r="AD94" s="16"/>
      <c r="AE94" s="16">
        <v>3500</v>
      </c>
      <c r="AF94" s="16"/>
      <c r="AG94" s="16"/>
      <c r="AH94" s="16"/>
      <c r="AI94" s="16"/>
      <c r="AJ94" s="16"/>
      <c r="AK94" s="16"/>
      <c r="AL94" s="16"/>
      <c r="AM94" s="16"/>
      <c r="AN94" s="16"/>
      <c r="AO94" s="16"/>
      <c r="AP94" s="12">
        <v>120</v>
      </c>
      <c r="AQ94" s="12"/>
      <c r="AR94" s="12"/>
      <c r="AS94" s="12"/>
      <c r="AT94" s="12">
        <v>120</v>
      </c>
      <c r="AU94" s="12"/>
      <c r="AV94" s="12"/>
      <c r="AW94" s="12"/>
      <c r="AX94" s="12"/>
      <c r="AY94" s="12"/>
      <c r="AZ94" s="12"/>
      <c r="BA94" s="12"/>
      <c r="BB94" s="12"/>
      <c r="BC94" s="12"/>
      <c r="BD94" s="12"/>
      <c r="BE94" s="12">
        <v>120</v>
      </c>
      <c r="BF94" s="16"/>
      <c r="BG94" s="16"/>
      <c r="BH94" s="16"/>
      <c r="BI94" s="16">
        <v>3500</v>
      </c>
      <c r="BJ94" s="16"/>
      <c r="BK94" s="16"/>
      <c r="BL94" s="16"/>
      <c r="BM94" s="16"/>
      <c r="BN94" s="16"/>
      <c r="BO94" s="16"/>
      <c r="BP94" s="16"/>
      <c r="BQ94" s="16"/>
      <c r="BR94" s="16"/>
      <c r="BS94" s="16"/>
      <c r="BT94" s="13" t="s">
        <v>29</v>
      </c>
    </row>
    <row r="95" spans="1:72" ht="34.15" customHeight="1" x14ac:dyDescent="0.25">
      <c r="A95" s="9" t="s">
        <v>27</v>
      </c>
      <c r="B95" s="14" t="s">
        <v>19</v>
      </c>
      <c r="C95" s="14" t="s">
        <v>101</v>
      </c>
      <c r="D95" s="14" t="s">
        <v>75</v>
      </c>
      <c r="E95" s="14" t="s">
        <v>124</v>
      </c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 t="s">
        <v>28</v>
      </c>
      <c r="U95" s="10"/>
      <c r="V95" s="11"/>
      <c r="W95" s="11"/>
      <c r="X95" s="11"/>
      <c r="Y95" s="11"/>
      <c r="Z95" s="9" t="s">
        <v>123</v>
      </c>
      <c r="AA95" s="12">
        <v>120</v>
      </c>
      <c r="AB95" s="12"/>
      <c r="AC95" s="12"/>
      <c r="AD95" s="12"/>
      <c r="AE95" s="12">
        <v>120</v>
      </c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>
        <v>120</v>
      </c>
      <c r="AQ95" s="12"/>
      <c r="AR95" s="12"/>
      <c r="AS95" s="12"/>
      <c r="AT95" s="12">
        <v>120</v>
      </c>
      <c r="AU95" s="12"/>
      <c r="AV95" s="12"/>
      <c r="AW95" s="12"/>
      <c r="AX95" s="12"/>
      <c r="AY95" s="12"/>
      <c r="AZ95" s="12"/>
      <c r="BA95" s="12"/>
      <c r="BB95" s="12"/>
      <c r="BC95" s="12"/>
      <c r="BD95" s="12"/>
      <c r="BE95" s="12">
        <v>120</v>
      </c>
      <c r="BF95" s="12"/>
      <c r="BG95" s="12"/>
      <c r="BH95" s="12"/>
      <c r="BI95" s="12">
        <v>120</v>
      </c>
      <c r="BJ95" s="12"/>
      <c r="BK95" s="12"/>
      <c r="BL95" s="12"/>
      <c r="BM95" s="12"/>
      <c r="BN95" s="12"/>
      <c r="BO95" s="12"/>
      <c r="BP95" s="12"/>
      <c r="BQ95" s="12"/>
      <c r="BR95" s="12"/>
      <c r="BS95" s="12"/>
      <c r="BT95" s="9" t="s">
        <v>123</v>
      </c>
    </row>
    <row r="96" spans="1:72" ht="68.45" customHeight="1" x14ac:dyDescent="0.25">
      <c r="A96" s="9" t="s">
        <v>125</v>
      </c>
      <c r="B96" s="10" t="s">
        <v>19</v>
      </c>
      <c r="C96" s="10" t="s">
        <v>101</v>
      </c>
      <c r="D96" s="10" t="s">
        <v>75</v>
      </c>
      <c r="E96" s="10" t="s">
        <v>126</v>
      </c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4"/>
      <c r="V96" s="15"/>
      <c r="W96" s="15"/>
      <c r="X96" s="15"/>
      <c r="Y96" s="15"/>
      <c r="Z96" s="13" t="s">
        <v>29</v>
      </c>
      <c r="AA96" s="16">
        <v>120</v>
      </c>
      <c r="AB96" s="16"/>
      <c r="AC96" s="16"/>
      <c r="AD96" s="16"/>
      <c r="AE96" s="16">
        <v>120</v>
      </c>
      <c r="AF96" s="16"/>
      <c r="AG96" s="16"/>
      <c r="AH96" s="16"/>
      <c r="AI96" s="16"/>
      <c r="AJ96" s="16"/>
      <c r="AK96" s="16"/>
      <c r="AL96" s="16"/>
      <c r="AM96" s="16"/>
      <c r="AN96" s="16"/>
      <c r="AO96" s="16"/>
      <c r="AP96" s="12">
        <v>600</v>
      </c>
      <c r="AQ96" s="12"/>
      <c r="AR96" s="12"/>
      <c r="AS96" s="12"/>
      <c r="AT96" s="12">
        <v>600</v>
      </c>
      <c r="AU96" s="12"/>
      <c r="AV96" s="12"/>
      <c r="AW96" s="12"/>
      <c r="AX96" s="12"/>
      <c r="AY96" s="12"/>
      <c r="AZ96" s="12"/>
      <c r="BA96" s="12"/>
      <c r="BB96" s="12"/>
      <c r="BC96" s="12"/>
      <c r="BD96" s="12"/>
      <c r="BE96" s="12">
        <v>600</v>
      </c>
      <c r="BF96" s="16"/>
      <c r="BG96" s="16"/>
      <c r="BH96" s="16"/>
      <c r="BI96" s="16">
        <v>120</v>
      </c>
      <c r="BJ96" s="16"/>
      <c r="BK96" s="16"/>
      <c r="BL96" s="16"/>
      <c r="BM96" s="16"/>
      <c r="BN96" s="16"/>
      <c r="BO96" s="16"/>
      <c r="BP96" s="16"/>
      <c r="BQ96" s="16"/>
      <c r="BR96" s="16"/>
      <c r="BS96" s="16"/>
      <c r="BT96" s="13" t="s">
        <v>29</v>
      </c>
    </row>
    <row r="97" spans="1:72" ht="51.4" customHeight="1" x14ac:dyDescent="0.25">
      <c r="A97" s="9" t="s">
        <v>27</v>
      </c>
      <c r="B97" s="14" t="s">
        <v>19</v>
      </c>
      <c r="C97" s="14" t="s">
        <v>101</v>
      </c>
      <c r="D97" s="14" t="s">
        <v>75</v>
      </c>
      <c r="E97" s="14" t="s">
        <v>126</v>
      </c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 t="s">
        <v>28</v>
      </c>
      <c r="U97" s="10"/>
      <c r="V97" s="11"/>
      <c r="W97" s="11"/>
      <c r="X97" s="11"/>
      <c r="Y97" s="11"/>
      <c r="Z97" s="9" t="s">
        <v>125</v>
      </c>
      <c r="AA97" s="12">
        <v>600</v>
      </c>
      <c r="AB97" s="12"/>
      <c r="AC97" s="12"/>
      <c r="AD97" s="12"/>
      <c r="AE97" s="12">
        <v>600</v>
      </c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>
        <v>600</v>
      </c>
      <c r="AQ97" s="12"/>
      <c r="AR97" s="12"/>
      <c r="AS97" s="12"/>
      <c r="AT97" s="12">
        <v>600</v>
      </c>
      <c r="AU97" s="12"/>
      <c r="AV97" s="12"/>
      <c r="AW97" s="12"/>
      <c r="AX97" s="12"/>
      <c r="AY97" s="12"/>
      <c r="AZ97" s="12"/>
      <c r="BA97" s="12"/>
      <c r="BB97" s="12"/>
      <c r="BC97" s="12"/>
      <c r="BD97" s="12"/>
      <c r="BE97" s="12">
        <v>600</v>
      </c>
      <c r="BF97" s="12"/>
      <c r="BG97" s="12"/>
      <c r="BH97" s="12"/>
      <c r="BI97" s="12">
        <v>600</v>
      </c>
      <c r="BJ97" s="12"/>
      <c r="BK97" s="12"/>
      <c r="BL97" s="12"/>
      <c r="BM97" s="12"/>
      <c r="BN97" s="12"/>
      <c r="BO97" s="12"/>
      <c r="BP97" s="12"/>
      <c r="BQ97" s="12"/>
      <c r="BR97" s="12"/>
      <c r="BS97" s="12"/>
      <c r="BT97" s="9" t="s">
        <v>125</v>
      </c>
    </row>
    <row r="98" spans="1:72" ht="68.45" customHeight="1" x14ac:dyDescent="0.25">
      <c r="A98" s="9" t="s">
        <v>127</v>
      </c>
      <c r="B98" s="10" t="s">
        <v>19</v>
      </c>
      <c r="C98" s="10" t="s">
        <v>101</v>
      </c>
      <c r="D98" s="10" t="s">
        <v>75</v>
      </c>
      <c r="E98" s="10" t="s">
        <v>128</v>
      </c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4"/>
      <c r="V98" s="15"/>
      <c r="W98" s="15"/>
      <c r="X98" s="15"/>
      <c r="Y98" s="15"/>
      <c r="Z98" s="13" t="s">
        <v>29</v>
      </c>
      <c r="AA98" s="16">
        <v>600</v>
      </c>
      <c r="AB98" s="16"/>
      <c r="AC98" s="16"/>
      <c r="AD98" s="16"/>
      <c r="AE98" s="16">
        <v>600</v>
      </c>
      <c r="AF98" s="16"/>
      <c r="AG98" s="16"/>
      <c r="AH98" s="16"/>
      <c r="AI98" s="16"/>
      <c r="AJ98" s="16"/>
      <c r="AK98" s="16"/>
      <c r="AL98" s="16"/>
      <c r="AM98" s="16"/>
      <c r="AN98" s="16"/>
      <c r="AO98" s="16"/>
      <c r="AP98" s="12">
        <v>80</v>
      </c>
      <c r="AQ98" s="12"/>
      <c r="AR98" s="12"/>
      <c r="AS98" s="12"/>
      <c r="AT98" s="12">
        <v>80</v>
      </c>
      <c r="AU98" s="12"/>
      <c r="AV98" s="12"/>
      <c r="AW98" s="12"/>
      <c r="AX98" s="12"/>
      <c r="AY98" s="12"/>
      <c r="AZ98" s="12"/>
      <c r="BA98" s="12"/>
      <c r="BB98" s="12"/>
      <c r="BC98" s="12"/>
      <c r="BD98" s="12"/>
      <c r="BE98" s="12">
        <v>80</v>
      </c>
      <c r="BF98" s="16"/>
      <c r="BG98" s="16"/>
      <c r="BH98" s="16"/>
      <c r="BI98" s="16">
        <v>600</v>
      </c>
      <c r="BJ98" s="16"/>
      <c r="BK98" s="16"/>
      <c r="BL98" s="16"/>
      <c r="BM98" s="16"/>
      <c r="BN98" s="16"/>
      <c r="BO98" s="16"/>
      <c r="BP98" s="16"/>
      <c r="BQ98" s="16"/>
      <c r="BR98" s="16"/>
      <c r="BS98" s="16"/>
      <c r="BT98" s="13" t="s">
        <v>29</v>
      </c>
    </row>
    <row r="99" spans="1:72" ht="34.15" customHeight="1" x14ac:dyDescent="0.25">
      <c r="A99" s="9" t="s">
        <v>27</v>
      </c>
      <c r="B99" s="14" t="s">
        <v>19</v>
      </c>
      <c r="C99" s="14" t="s">
        <v>101</v>
      </c>
      <c r="D99" s="14" t="s">
        <v>75</v>
      </c>
      <c r="E99" s="14" t="s">
        <v>128</v>
      </c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 t="s">
        <v>28</v>
      </c>
      <c r="U99" s="10"/>
      <c r="V99" s="11"/>
      <c r="W99" s="11"/>
      <c r="X99" s="11"/>
      <c r="Y99" s="11"/>
      <c r="Z99" s="9" t="s">
        <v>127</v>
      </c>
      <c r="AA99" s="12">
        <v>79.45</v>
      </c>
      <c r="AB99" s="12"/>
      <c r="AC99" s="12"/>
      <c r="AD99" s="12"/>
      <c r="AE99" s="12">
        <v>79.45</v>
      </c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>
        <v>80</v>
      </c>
      <c r="AQ99" s="12"/>
      <c r="AR99" s="12"/>
      <c r="AS99" s="12"/>
      <c r="AT99" s="12">
        <v>80</v>
      </c>
      <c r="AU99" s="12"/>
      <c r="AV99" s="12"/>
      <c r="AW99" s="12"/>
      <c r="AX99" s="12"/>
      <c r="AY99" s="12"/>
      <c r="AZ99" s="12"/>
      <c r="BA99" s="12"/>
      <c r="BB99" s="12"/>
      <c r="BC99" s="12"/>
      <c r="BD99" s="12"/>
      <c r="BE99" s="12">
        <v>80</v>
      </c>
      <c r="BF99" s="12"/>
      <c r="BG99" s="12"/>
      <c r="BH99" s="12"/>
      <c r="BI99" s="12">
        <v>80</v>
      </c>
      <c r="BJ99" s="12"/>
      <c r="BK99" s="12"/>
      <c r="BL99" s="12"/>
      <c r="BM99" s="12"/>
      <c r="BN99" s="12"/>
      <c r="BO99" s="12"/>
      <c r="BP99" s="12"/>
      <c r="BQ99" s="12"/>
      <c r="BR99" s="12"/>
      <c r="BS99" s="12"/>
      <c r="BT99" s="9" t="s">
        <v>127</v>
      </c>
    </row>
    <row r="100" spans="1:72" ht="68.45" customHeight="1" x14ac:dyDescent="0.25">
      <c r="A100" s="9" t="s">
        <v>129</v>
      </c>
      <c r="B100" s="10" t="s">
        <v>19</v>
      </c>
      <c r="C100" s="10" t="s">
        <v>101</v>
      </c>
      <c r="D100" s="10" t="s">
        <v>75</v>
      </c>
      <c r="E100" s="10" t="s">
        <v>130</v>
      </c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4"/>
      <c r="V100" s="15"/>
      <c r="W100" s="15"/>
      <c r="X100" s="15"/>
      <c r="Y100" s="15"/>
      <c r="Z100" s="13" t="s">
        <v>29</v>
      </c>
      <c r="AA100" s="16">
        <v>79.45</v>
      </c>
      <c r="AB100" s="16"/>
      <c r="AC100" s="16"/>
      <c r="AD100" s="16"/>
      <c r="AE100" s="16">
        <v>79.45</v>
      </c>
      <c r="AF100" s="16"/>
      <c r="AG100" s="16"/>
      <c r="AH100" s="16"/>
      <c r="AI100" s="16"/>
      <c r="AJ100" s="16"/>
      <c r="AK100" s="16"/>
      <c r="AL100" s="16"/>
      <c r="AM100" s="16"/>
      <c r="AN100" s="16"/>
      <c r="AO100" s="16"/>
      <c r="AP100" s="16">
        <v>50</v>
      </c>
      <c r="AQ100" s="16"/>
      <c r="AR100" s="16"/>
      <c r="AS100" s="16"/>
      <c r="AT100" s="16">
        <v>80</v>
      </c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>
        <v>50</v>
      </c>
      <c r="BF100" s="16"/>
      <c r="BG100" s="16"/>
      <c r="BH100" s="16"/>
      <c r="BI100" s="16">
        <v>80</v>
      </c>
      <c r="BJ100" s="16"/>
      <c r="BK100" s="16"/>
      <c r="BL100" s="16"/>
      <c r="BM100" s="16"/>
      <c r="BN100" s="16"/>
      <c r="BO100" s="16"/>
      <c r="BP100" s="16"/>
      <c r="BQ100" s="16"/>
      <c r="BR100" s="16"/>
      <c r="BS100" s="16"/>
      <c r="BT100" s="13" t="s">
        <v>29</v>
      </c>
    </row>
    <row r="101" spans="1:72" ht="57" customHeight="1" x14ac:dyDescent="0.25">
      <c r="A101" s="9" t="s">
        <v>27</v>
      </c>
      <c r="B101" s="14" t="s">
        <v>19</v>
      </c>
      <c r="C101" s="14" t="s">
        <v>101</v>
      </c>
      <c r="D101" s="14" t="s">
        <v>75</v>
      </c>
      <c r="E101" s="14" t="s">
        <v>130</v>
      </c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 t="s">
        <v>28</v>
      </c>
      <c r="U101" s="10"/>
      <c r="V101" s="11"/>
      <c r="W101" s="11"/>
      <c r="X101" s="11"/>
      <c r="Y101" s="11"/>
      <c r="Z101" s="9" t="s">
        <v>129</v>
      </c>
      <c r="AA101" s="12">
        <v>50</v>
      </c>
      <c r="AB101" s="12"/>
      <c r="AC101" s="12"/>
      <c r="AD101" s="12"/>
      <c r="AE101" s="12">
        <v>50</v>
      </c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>
        <v>50</v>
      </c>
      <c r="AQ101" s="12"/>
      <c r="AR101" s="12"/>
      <c r="AS101" s="12"/>
      <c r="AT101" s="12">
        <v>50</v>
      </c>
      <c r="AU101" s="12"/>
      <c r="AV101" s="12"/>
      <c r="AW101" s="12"/>
      <c r="AX101" s="12"/>
      <c r="AY101" s="12"/>
      <c r="AZ101" s="12"/>
      <c r="BA101" s="12"/>
      <c r="BB101" s="12"/>
      <c r="BC101" s="12"/>
      <c r="BD101" s="12"/>
      <c r="BE101" s="12">
        <v>50</v>
      </c>
      <c r="BF101" s="12"/>
      <c r="BG101" s="12"/>
      <c r="BH101" s="12"/>
      <c r="BI101" s="12">
        <v>50</v>
      </c>
      <c r="BJ101" s="12"/>
      <c r="BK101" s="12"/>
      <c r="BL101" s="12"/>
      <c r="BM101" s="12"/>
      <c r="BN101" s="12"/>
      <c r="BO101" s="12"/>
      <c r="BP101" s="12"/>
      <c r="BQ101" s="12"/>
      <c r="BR101" s="12"/>
      <c r="BS101" s="12"/>
      <c r="BT101" s="9" t="s">
        <v>129</v>
      </c>
    </row>
    <row r="102" spans="1:72" ht="68.45" customHeight="1" x14ac:dyDescent="0.25">
      <c r="A102" s="9" t="s">
        <v>131</v>
      </c>
      <c r="B102" s="10" t="s">
        <v>19</v>
      </c>
      <c r="C102" s="10" t="s">
        <v>101</v>
      </c>
      <c r="D102" s="10" t="s">
        <v>75</v>
      </c>
      <c r="E102" s="10" t="s">
        <v>132</v>
      </c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4"/>
      <c r="V102" s="15"/>
      <c r="W102" s="15"/>
      <c r="X102" s="15"/>
      <c r="Y102" s="15"/>
      <c r="Z102" s="13" t="s">
        <v>29</v>
      </c>
      <c r="AA102" s="16">
        <v>50</v>
      </c>
      <c r="AB102" s="16"/>
      <c r="AC102" s="16"/>
      <c r="AD102" s="16"/>
      <c r="AE102" s="16">
        <v>50</v>
      </c>
      <c r="AF102" s="16"/>
      <c r="AG102" s="16"/>
      <c r="AH102" s="16"/>
      <c r="AI102" s="16"/>
      <c r="AJ102" s="16"/>
      <c r="AK102" s="16"/>
      <c r="AL102" s="16"/>
      <c r="AM102" s="16"/>
      <c r="AN102" s="16"/>
      <c r="AO102" s="16"/>
      <c r="AP102" s="16">
        <v>400</v>
      </c>
      <c r="AQ102" s="16"/>
      <c r="AR102" s="16"/>
      <c r="AS102" s="16"/>
      <c r="AT102" s="16">
        <v>50</v>
      </c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>
        <v>400</v>
      </c>
      <c r="BF102" s="16"/>
      <c r="BG102" s="16"/>
      <c r="BH102" s="16"/>
      <c r="BI102" s="16">
        <v>50</v>
      </c>
      <c r="BJ102" s="16"/>
      <c r="BK102" s="16"/>
      <c r="BL102" s="16"/>
      <c r="BM102" s="16"/>
      <c r="BN102" s="16"/>
      <c r="BO102" s="16"/>
      <c r="BP102" s="16"/>
      <c r="BQ102" s="16"/>
      <c r="BR102" s="16"/>
      <c r="BS102" s="16"/>
      <c r="BT102" s="13" t="s">
        <v>29</v>
      </c>
    </row>
    <row r="103" spans="1:72" ht="85.5" customHeight="1" x14ac:dyDescent="0.25">
      <c r="A103" s="9" t="s">
        <v>27</v>
      </c>
      <c r="B103" s="14" t="s">
        <v>19</v>
      </c>
      <c r="C103" s="14" t="s">
        <v>101</v>
      </c>
      <c r="D103" s="14" t="s">
        <v>75</v>
      </c>
      <c r="E103" s="14" t="s">
        <v>132</v>
      </c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 t="s">
        <v>28</v>
      </c>
      <c r="U103" s="10"/>
      <c r="V103" s="11"/>
      <c r="W103" s="11"/>
      <c r="X103" s="11"/>
      <c r="Y103" s="11"/>
      <c r="Z103" s="9" t="s">
        <v>131</v>
      </c>
      <c r="AA103" s="12">
        <v>1791.78</v>
      </c>
      <c r="AB103" s="12"/>
      <c r="AC103" s="12">
        <v>1612.6</v>
      </c>
      <c r="AD103" s="12"/>
      <c r="AE103" s="12">
        <v>179.18</v>
      </c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>
        <v>400</v>
      </c>
      <c r="AQ103" s="12"/>
      <c r="AR103" s="12"/>
      <c r="AS103" s="12"/>
      <c r="AT103" s="12">
        <v>400</v>
      </c>
      <c r="AU103" s="12"/>
      <c r="AV103" s="12"/>
      <c r="AW103" s="12"/>
      <c r="AX103" s="12"/>
      <c r="AY103" s="12"/>
      <c r="AZ103" s="12"/>
      <c r="BA103" s="12"/>
      <c r="BB103" s="12"/>
      <c r="BC103" s="12"/>
      <c r="BD103" s="12"/>
      <c r="BE103" s="12">
        <v>400</v>
      </c>
      <c r="BF103" s="12"/>
      <c r="BG103" s="12"/>
      <c r="BH103" s="12"/>
      <c r="BI103" s="12">
        <v>400</v>
      </c>
      <c r="BJ103" s="12"/>
      <c r="BK103" s="12"/>
      <c r="BL103" s="12"/>
      <c r="BM103" s="12"/>
      <c r="BN103" s="12"/>
      <c r="BO103" s="12"/>
      <c r="BP103" s="12"/>
      <c r="BQ103" s="12"/>
      <c r="BR103" s="12"/>
      <c r="BS103" s="12"/>
      <c r="BT103" s="9" t="s">
        <v>131</v>
      </c>
    </row>
    <row r="104" spans="1:72" s="41" customFormat="1" ht="85.5" customHeight="1" x14ac:dyDescent="0.25">
      <c r="A104" s="9" t="s">
        <v>206</v>
      </c>
      <c r="B104" s="14" t="s">
        <v>19</v>
      </c>
      <c r="C104" s="14" t="s">
        <v>101</v>
      </c>
      <c r="D104" s="14" t="s">
        <v>75</v>
      </c>
      <c r="E104" s="14" t="s">
        <v>205</v>
      </c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0"/>
      <c r="V104" s="11"/>
      <c r="W104" s="11"/>
      <c r="X104" s="11"/>
      <c r="Y104" s="11"/>
      <c r="Z104" s="9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>
        <v>4154.07</v>
      </c>
      <c r="AQ104" s="12"/>
      <c r="AR104" s="12"/>
      <c r="AS104" s="12"/>
      <c r="AT104" s="12"/>
      <c r="AU104" s="12"/>
      <c r="AV104" s="12"/>
      <c r="AW104" s="12"/>
      <c r="AX104" s="12"/>
      <c r="AY104" s="12"/>
      <c r="AZ104" s="12"/>
      <c r="BA104" s="12"/>
      <c r="BB104" s="12"/>
      <c r="BC104" s="12"/>
      <c r="BD104" s="12"/>
      <c r="BE104" s="12">
        <v>8857.59</v>
      </c>
      <c r="BF104" s="12"/>
      <c r="BG104" s="12"/>
      <c r="BH104" s="12"/>
      <c r="BI104" s="12"/>
      <c r="BJ104" s="12"/>
      <c r="BK104" s="12"/>
      <c r="BL104" s="12"/>
      <c r="BM104" s="12"/>
      <c r="BN104" s="12"/>
      <c r="BO104" s="12"/>
      <c r="BP104" s="12"/>
      <c r="BQ104" s="12"/>
      <c r="BR104" s="12"/>
      <c r="BS104" s="12"/>
      <c r="BT104" s="9"/>
    </row>
    <row r="105" spans="1:72" s="41" customFormat="1" ht="85.5" customHeight="1" x14ac:dyDescent="0.25">
      <c r="A105" s="9" t="s">
        <v>27</v>
      </c>
      <c r="B105" s="14" t="s">
        <v>19</v>
      </c>
      <c r="C105" s="14" t="s">
        <v>101</v>
      </c>
      <c r="D105" s="14" t="s">
        <v>75</v>
      </c>
      <c r="E105" s="14" t="s">
        <v>205</v>
      </c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 t="s">
        <v>28</v>
      </c>
      <c r="U105" s="10"/>
      <c r="V105" s="11"/>
      <c r="W105" s="11"/>
      <c r="X105" s="11"/>
      <c r="Y105" s="11"/>
      <c r="Z105" s="9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>
        <v>4154.07</v>
      </c>
      <c r="AQ105" s="12"/>
      <c r="AR105" s="12"/>
      <c r="AS105" s="12"/>
      <c r="AT105" s="12"/>
      <c r="AU105" s="12"/>
      <c r="AV105" s="12"/>
      <c r="AW105" s="12"/>
      <c r="AX105" s="12"/>
      <c r="AY105" s="12"/>
      <c r="AZ105" s="12"/>
      <c r="BA105" s="12"/>
      <c r="BB105" s="12"/>
      <c r="BC105" s="12"/>
      <c r="BD105" s="12"/>
      <c r="BE105" s="12">
        <v>8857.59</v>
      </c>
      <c r="BF105" s="12"/>
      <c r="BG105" s="12"/>
      <c r="BH105" s="12"/>
      <c r="BI105" s="12"/>
      <c r="BJ105" s="12"/>
      <c r="BK105" s="12"/>
      <c r="BL105" s="12"/>
      <c r="BM105" s="12"/>
      <c r="BN105" s="12"/>
      <c r="BO105" s="12"/>
      <c r="BP105" s="12"/>
      <c r="BQ105" s="12"/>
      <c r="BR105" s="12"/>
      <c r="BS105" s="12"/>
      <c r="BT105" s="9"/>
    </row>
    <row r="106" spans="1:72" ht="34.15" customHeight="1" x14ac:dyDescent="0.25">
      <c r="A106" s="8" t="s">
        <v>137</v>
      </c>
      <c r="B106" s="4" t="s">
        <v>19</v>
      </c>
      <c r="C106" s="4" t="s">
        <v>138</v>
      </c>
      <c r="D106" s="4" t="s">
        <v>22</v>
      </c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14"/>
      <c r="V106" s="15"/>
      <c r="W106" s="15"/>
      <c r="X106" s="15"/>
      <c r="Y106" s="15"/>
      <c r="Z106" s="13" t="s">
        <v>32</v>
      </c>
      <c r="AA106" s="16">
        <v>5</v>
      </c>
      <c r="AB106" s="16"/>
      <c r="AC106" s="16"/>
      <c r="AD106" s="16"/>
      <c r="AE106" s="16">
        <v>5</v>
      </c>
      <c r="AF106" s="16"/>
      <c r="AG106" s="16"/>
      <c r="AH106" s="16"/>
      <c r="AI106" s="16"/>
      <c r="AJ106" s="16"/>
      <c r="AK106" s="16"/>
      <c r="AL106" s="16"/>
      <c r="AM106" s="16"/>
      <c r="AN106" s="16"/>
      <c r="AO106" s="16"/>
      <c r="AP106" s="33">
        <v>75</v>
      </c>
      <c r="AQ106" s="33"/>
      <c r="AR106" s="33"/>
      <c r="AS106" s="33"/>
      <c r="AT106" s="33"/>
      <c r="AU106" s="33"/>
      <c r="AV106" s="33"/>
      <c r="AW106" s="33"/>
      <c r="AX106" s="33"/>
      <c r="AY106" s="33"/>
      <c r="AZ106" s="33"/>
      <c r="BA106" s="33"/>
      <c r="BB106" s="33"/>
      <c r="BC106" s="33"/>
      <c r="BD106" s="33"/>
      <c r="BE106" s="33">
        <v>75</v>
      </c>
      <c r="BF106" s="16"/>
      <c r="BG106" s="16"/>
      <c r="BH106" s="16"/>
      <c r="BI106" s="16">
        <v>5</v>
      </c>
      <c r="BJ106" s="16"/>
      <c r="BK106" s="16"/>
      <c r="BL106" s="16"/>
      <c r="BM106" s="16"/>
      <c r="BN106" s="16"/>
      <c r="BO106" s="16"/>
      <c r="BP106" s="16"/>
      <c r="BQ106" s="16"/>
      <c r="BR106" s="16"/>
      <c r="BS106" s="16"/>
      <c r="BT106" s="13" t="s">
        <v>32</v>
      </c>
    </row>
    <row r="107" spans="1:72" ht="48" customHeight="1" x14ac:dyDescent="0.25">
      <c r="A107" s="8" t="s">
        <v>139</v>
      </c>
      <c r="B107" s="4" t="s">
        <v>19</v>
      </c>
      <c r="C107" s="4" t="s">
        <v>138</v>
      </c>
      <c r="D107" s="4" t="s">
        <v>101</v>
      </c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6"/>
      <c r="W107" s="6"/>
      <c r="X107" s="6"/>
      <c r="Y107" s="6"/>
      <c r="Z107" s="8" t="s">
        <v>137</v>
      </c>
      <c r="AA107" s="7">
        <v>170</v>
      </c>
      <c r="AB107" s="7"/>
      <c r="AC107" s="7"/>
      <c r="AD107" s="7"/>
      <c r="AE107" s="7">
        <v>170</v>
      </c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33">
        <v>35</v>
      </c>
      <c r="AQ107" s="33"/>
      <c r="AR107" s="33"/>
      <c r="AS107" s="33"/>
      <c r="AT107" s="33"/>
      <c r="AU107" s="33"/>
      <c r="AV107" s="33"/>
      <c r="AW107" s="33"/>
      <c r="AX107" s="33"/>
      <c r="AY107" s="33"/>
      <c r="AZ107" s="33"/>
      <c r="BA107" s="33"/>
      <c r="BB107" s="33"/>
      <c r="BC107" s="33"/>
      <c r="BD107" s="33"/>
      <c r="BE107" s="33">
        <v>35</v>
      </c>
      <c r="BF107" s="7"/>
      <c r="BG107" s="7"/>
      <c r="BH107" s="7"/>
      <c r="BI107" s="7">
        <v>125</v>
      </c>
      <c r="BJ107" s="7"/>
      <c r="BK107" s="7"/>
      <c r="BL107" s="7"/>
      <c r="BM107" s="7"/>
      <c r="BN107" s="7"/>
      <c r="BO107" s="7"/>
      <c r="BP107" s="7"/>
      <c r="BQ107" s="7"/>
      <c r="BR107" s="7"/>
      <c r="BS107" s="7"/>
      <c r="BT107" s="8" t="s">
        <v>137</v>
      </c>
    </row>
    <row r="108" spans="1:72" ht="39" customHeight="1" x14ac:dyDescent="0.25">
      <c r="A108" s="9" t="s">
        <v>25</v>
      </c>
      <c r="B108" s="10" t="s">
        <v>19</v>
      </c>
      <c r="C108" s="10" t="s">
        <v>138</v>
      </c>
      <c r="D108" s="10" t="s">
        <v>101</v>
      </c>
      <c r="E108" s="10" t="s">
        <v>26</v>
      </c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4"/>
      <c r="V108" s="6"/>
      <c r="W108" s="6"/>
      <c r="X108" s="6"/>
      <c r="Y108" s="6"/>
      <c r="Z108" s="8" t="s">
        <v>139</v>
      </c>
      <c r="AA108" s="7">
        <v>130</v>
      </c>
      <c r="AB108" s="7"/>
      <c r="AC108" s="7"/>
      <c r="AD108" s="7"/>
      <c r="AE108" s="7">
        <v>130</v>
      </c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16">
        <v>35</v>
      </c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7"/>
      <c r="BB108" s="7"/>
      <c r="BC108" s="7"/>
      <c r="BD108" s="7"/>
      <c r="BE108" s="16">
        <v>35</v>
      </c>
      <c r="BF108" s="7"/>
      <c r="BG108" s="7"/>
      <c r="BH108" s="7"/>
      <c r="BI108" s="7">
        <v>85</v>
      </c>
      <c r="BJ108" s="7"/>
      <c r="BK108" s="7"/>
      <c r="BL108" s="7"/>
      <c r="BM108" s="7"/>
      <c r="BN108" s="7"/>
      <c r="BO108" s="7"/>
      <c r="BP108" s="7"/>
      <c r="BQ108" s="7"/>
      <c r="BR108" s="7"/>
      <c r="BS108" s="7"/>
      <c r="BT108" s="8" t="s">
        <v>139</v>
      </c>
    </row>
    <row r="109" spans="1:72" ht="46.5" customHeight="1" x14ac:dyDescent="0.25">
      <c r="A109" s="9" t="s">
        <v>27</v>
      </c>
      <c r="B109" s="14" t="s">
        <v>19</v>
      </c>
      <c r="C109" s="14" t="s">
        <v>138</v>
      </c>
      <c r="D109" s="14" t="s">
        <v>101</v>
      </c>
      <c r="E109" s="14" t="s">
        <v>26</v>
      </c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 t="s">
        <v>28</v>
      </c>
      <c r="U109" s="10"/>
      <c r="V109" s="11"/>
      <c r="W109" s="11"/>
      <c r="X109" s="11"/>
      <c r="Y109" s="11"/>
      <c r="Z109" s="9" t="s">
        <v>25</v>
      </c>
      <c r="AA109" s="12">
        <v>35</v>
      </c>
      <c r="AB109" s="12"/>
      <c r="AC109" s="12"/>
      <c r="AD109" s="12"/>
      <c r="AE109" s="12">
        <v>35</v>
      </c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>
        <v>35</v>
      </c>
      <c r="AQ109" s="12"/>
      <c r="AR109" s="12"/>
      <c r="AS109" s="12"/>
      <c r="AT109" s="12">
        <v>35</v>
      </c>
      <c r="AU109" s="12"/>
      <c r="AV109" s="12"/>
      <c r="AW109" s="12"/>
      <c r="AX109" s="12"/>
      <c r="AY109" s="12"/>
      <c r="AZ109" s="12"/>
      <c r="BA109" s="12"/>
      <c r="BB109" s="12"/>
      <c r="BC109" s="12"/>
      <c r="BD109" s="12"/>
      <c r="BE109" s="12">
        <v>35</v>
      </c>
      <c r="BF109" s="12"/>
      <c r="BG109" s="12"/>
      <c r="BH109" s="12"/>
      <c r="BI109" s="12">
        <v>35</v>
      </c>
      <c r="BJ109" s="12"/>
      <c r="BK109" s="12"/>
      <c r="BL109" s="12"/>
      <c r="BM109" s="12"/>
      <c r="BN109" s="12"/>
      <c r="BO109" s="12"/>
      <c r="BP109" s="12"/>
      <c r="BQ109" s="12"/>
      <c r="BR109" s="12"/>
      <c r="BS109" s="12"/>
      <c r="BT109" s="9" t="s">
        <v>25</v>
      </c>
    </row>
    <row r="110" spans="1:72" ht="68.45" customHeight="1" x14ac:dyDescent="0.25">
      <c r="A110" s="8" t="s">
        <v>144</v>
      </c>
      <c r="B110" s="4" t="s">
        <v>19</v>
      </c>
      <c r="C110" s="4" t="s">
        <v>138</v>
      </c>
      <c r="D110" s="4" t="s">
        <v>138</v>
      </c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14"/>
      <c r="V110" s="15"/>
      <c r="W110" s="15"/>
      <c r="X110" s="15"/>
      <c r="Y110" s="15"/>
      <c r="Z110" s="13" t="s">
        <v>29</v>
      </c>
      <c r="AA110" s="16">
        <v>5</v>
      </c>
      <c r="AB110" s="16"/>
      <c r="AC110" s="16"/>
      <c r="AD110" s="16"/>
      <c r="AE110" s="16">
        <v>5</v>
      </c>
      <c r="AF110" s="16"/>
      <c r="AG110" s="16"/>
      <c r="AH110" s="16"/>
      <c r="AI110" s="16"/>
      <c r="AJ110" s="16"/>
      <c r="AK110" s="16"/>
      <c r="AL110" s="16"/>
      <c r="AM110" s="16"/>
      <c r="AN110" s="16"/>
      <c r="AO110" s="16"/>
      <c r="AP110" s="33">
        <v>40</v>
      </c>
      <c r="AQ110" s="33"/>
      <c r="AR110" s="33"/>
      <c r="AS110" s="33"/>
      <c r="AT110" s="33">
        <v>20</v>
      </c>
      <c r="AU110" s="33"/>
      <c r="AV110" s="33"/>
      <c r="AW110" s="33"/>
      <c r="AX110" s="33"/>
      <c r="AY110" s="33"/>
      <c r="AZ110" s="33"/>
      <c r="BA110" s="33"/>
      <c r="BB110" s="33"/>
      <c r="BC110" s="33"/>
      <c r="BD110" s="33"/>
      <c r="BE110" s="33">
        <v>40</v>
      </c>
      <c r="BF110" s="16"/>
      <c r="BG110" s="16"/>
      <c r="BH110" s="16"/>
      <c r="BI110" s="16">
        <v>20</v>
      </c>
      <c r="BJ110" s="16"/>
      <c r="BK110" s="16"/>
      <c r="BL110" s="16"/>
      <c r="BM110" s="16"/>
      <c r="BN110" s="16"/>
      <c r="BO110" s="16"/>
      <c r="BP110" s="16"/>
      <c r="BQ110" s="16"/>
      <c r="BR110" s="16"/>
      <c r="BS110" s="16"/>
      <c r="BT110" s="13" t="s">
        <v>29</v>
      </c>
    </row>
    <row r="111" spans="1:72" ht="60.75" customHeight="1" x14ac:dyDescent="0.25">
      <c r="A111" s="9" t="s">
        <v>145</v>
      </c>
      <c r="B111" s="10" t="s">
        <v>19</v>
      </c>
      <c r="C111" s="10" t="s">
        <v>138</v>
      </c>
      <c r="D111" s="10" t="s">
        <v>138</v>
      </c>
      <c r="E111" s="10" t="s">
        <v>146</v>
      </c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4"/>
      <c r="V111" s="6"/>
      <c r="W111" s="6"/>
      <c r="X111" s="6"/>
      <c r="Y111" s="6"/>
      <c r="Z111" s="8" t="s">
        <v>144</v>
      </c>
      <c r="AA111" s="7">
        <v>40</v>
      </c>
      <c r="AB111" s="7"/>
      <c r="AC111" s="7"/>
      <c r="AD111" s="7"/>
      <c r="AE111" s="7">
        <v>40</v>
      </c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>
        <v>40</v>
      </c>
      <c r="AQ111" s="7"/>
      <c r="AR111" s="7"/>
      <c r="AS111" s="7"/>
      <c r="AT111" s="7">
        <v>40</v>
      </c>
      <c r="AU111" s="7"/>
      <c r="AV111" s="7"/>
      <c r="AW111" s="7"/>
      <c r="AX111" s="7"/>
      <c r="AY111" s="7"/>
      <c r="AZ111" s="7"/>
      <c r="BA111" s="7"/>
      <c r="BB111" s="7"/>
      <c r="BC111" s="7"/>
      <c r="BD111" s="7"/>
      <c r="BE111" s="7">
        <v>40</v>
      </c>
      <c r="BF111" s="7"/>
      <c r="BG111" s="7"/>
      <c r="BH111" s="7"/>
      <c r="BI111" s="7">
        <v>40</v>
      </c>
      <c r="BJ111" s="7"/>
      <c r="BK111" s="7"/>
      <c r="BL111" s="7"/>
      <c r="BM111" s="7"/>
      <c r="BN111" s="7"/>
      <c r="BO111" s="7"/>
      <c r="BP111" s="7"/>
      <c r="BQ111" s="7"/>
      <c r="BR111" s="7"/>
      <c r="BS111" s="7"/>
      <c r="BT111" s="8" t="s">
        <v>144</v>
      </c>
    </row>
    <row r="112" spans="1:72" ht="68.45" customHeight="1" x14ac:dyDescent="0.25">
      <c r="A112" s="9" t="s">
        <v>27</v>
      </c>
      <c r="B112" s="14" t="s">
        <v>19</v>
      </c>
      <c r="C112" s="14" t="s">
        <v>138</v>
      </c>
      <c r="D112" s="14" t="s">
        <v>138</v>
      </c>
      <c r="E112" s="14" t="s">
        <v>146</v>
      </c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 t="s">
        <v>28</v>
      </c>
      <c r="U112" s="10"/>
      <c r="V112" s="11"/>
      <c r="W112" s="11"/>
      <c r="X112" s="11"/>
      <c r="Y112" s="11"/>
      <c r="Z112" s="9" t="s">
        <v>145</v>
      </c>
      <c r="AA112" s="12">
        <v>40</v>
      </c>
      <c r="AB112" s="12"/>
      <c r="AC112" s="12"/>
      <c r="AD112" s="12"/>
      <c r="AE112" s="12">
        <v>40</v>
      </c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>
        <v>40</v>
      </c>
      <c r="AQ112" s="12"/>
      <c r="AR112" s="12"/>
      <c r="AS112" s="12"/>
      <c r="AT112" s="12">
        <v>40</v>
      </c>
      <c r="AU112" s="12"/>
      <c r="AV112" s="12"/>
      <c r="AW112" s="12"/>
      <c r="AX112" s="12"/>
      <c r="AY112" s="12"/>
      <c r="AZ112" s="12"/>
      <c r="BA112" s="12"/>
      <c r="BB112" s="12"/>
      <c r="BC112" s="12"/>
      <c r="BD112" s="12"/>
      <c r="BE112" s="12">
        <v>40</v>
      </c>
      <c r="BF112" s="12"/>
      <c r="BG112" s="12"/>
      <c r="BH112" s="12"/>
      <c r="BI112" s="12">
        <v>40</v>
      </c>
      <c r="BJ112" s="12"/>
      <c r="BK112" s="12"/>
      <c r="BL112" s="12"/>
      <c r="BM112" s="12"/>
      <c r="BN112" s="12"/>
      <c r="BO112" s="12"/>
      <c r="BP112" s="12"/>
      <c r="BQ112" s="12"/>
      <c r="BR112" s="12"/>
      <c r="BS112" s="12"/>
      <c r="BT112" s="9" t="s">
        <v>145</v>
      </c>
    </row>
    <row r="113" spans="1:72" ht="68.45" customHeight="1" x14ac:dyDescent="0.25">
      <c r="A113" s="8" t="s">
        <v>147</v>
      </c>
      <c r="B113" s="4" t="s">
        <v>19</v>
      </c>
      <c r="C113" s="4" t="s">
        <v>148</v>
      </c>
      <c r="D113" s="4" t="s">
        <v>22</v>
      </c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14"/>
      <c r="V113" s="15"/>
      <c r="W113" s="15"/>
      <c r="X113" s="15"/>
      <c r="Y113" s="15"/>
      <c r="Z113" s="13" t="s">
        <v>29</v>
      </c>
      <c r="AA113" s="16">
        <v>40</v>
      </c>
      <c r="AB113" s="16"/>
      <c r="AC113" s="16"/>
      <c r="AD113" s="16"/>
      <c r="AE113" s="16">
        <v>40</v>
      </c>
      <c r="AF113" s="16"/>
      <c r="AG113" s="16"/>
      <c r="AH113" s="16"/>
      <c r="AI113" s="16"/>
      <c r="AJ113" s="16"/>
      <c r="AK113" s="16"/>
      <c r="AL113" s="16"/>
      <c r="AM113" s="16"/>
      <c r="AN113" s="16"/>
      <c r="AO113" s="16"/>
      <c r="AP113" s="33">
        <v>300</v>
      </c>
      <c r="AQ113" s="33"/>
      <c r="AR113" s="33"/>
      <c r="AS113" s="33"/>
      <c r="AT113" s="33"/>
      <c r="AU113" s="33"/>
      <c r="AV113" s="33"/>
      <c r="AW113" s="33"/>
      <c r="AX113" s="33"/>
      <c r="AY113" s="33"/>
      <c r="AZ113" s="33"/>
      <c r="BA113" s="33"/>
      <c r="BB113" s="33"/>
      <c r="BC113" s="33"/>
      <c r="BD113" s="33"/>
      <c r="BE113" s="33">
        <v>300</v>
      </c>
      <c r="BF113" s="16"/>
      <c r="BG113" s="16"/>
      <c r="BH113" s="16"/>
      <c r="BI113" s="16">
        <v>40</v>
      </c>
      <c r="BJ113" s="16"/>
      <c r="BK113" s="16"/>
      <c r="BL113" s="16"/>
      <c r="BM113" s="16"/>
      <c r="BN113" s="16"/>
      <c r="BO113" s="16"/>
      <c r="BP113" s="16"/>
      <c r="BQ113" s="16"/>
      <c r="BR113" s="16"/>
      <c r="BS113" s="16"/>
      <c r="BT113" s="13" t="s">
        <v>29</v>
      </c>
    </row>
    <row r="114" spans="1:72" ht="17.100000000000001" customHeight="1" x14ac:dyDescent="0.25">
      <c r="A114" s="8" t="s">
        <v>149</v>
      </c>
      <c r="B114" s="4" t="s">
        <v>19</v>
      </c>
      <c r="C114" s="4" t="s">
        <v>148</v>
      </c>
      <c r="D114" s="4" t="s">
        <v>21</v>
      </c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6"/>
      <c r="W114" s="6"/>
      <c r="X114" s="6"/>
      <c r="Y114" s="6"/>
      <c r="Z114" s="8" t="s">
        <v>147</v>
      </c>
      <c r="AA114" s="7">
        <v>9336.31</v>
      </c>
      <c r="AB114" s="7"/>
      <c r="AC114" s="7"/>
      <c r="AD114" s="7"/>
      <c r="AE114" s="7">
        <v>9336.31</v>
      </c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>
        <v>300</v>
      </c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7"/>
      <c r="BB114" s="7"/>
      <c r="BC114" s="7"/>
      <c r="BD114" s="7"/>
      <c r="BE114" s="7">
        <v>300</v>
      </c>
      <c r="BF114" s="7"/>
      <c r="BG114" s="7"/>
      <c r="BH114" s="7"/>
      <c r="BI114" s="7">
        <v>7258.2</v>
      </c>
      <c r="BJ114" s="7"/>
      <c r="BK114" s="7"/>
      <c r="BL114" s="7"/>
      <c r="BM114" s="7"/>
      <c r="BN114" s="7"/>
      <c r="BO114" s="7"/>
      <c r="BP114" s="7"/>
      <c r="BQ114" s="7"/>
      <c r="BR114" s="7"/>
      <c r="BS114" s="7"/>
      <c r="BT114" s="8" t="s">
        <v>147</v>
      </c>
    </row>
    <row r="115" spans="1:72" ht="68.45" customHeight="1" x14ac:dyDescent="0.25">
      <c r="A115" s="9" t="s">
        <v>150</v>
      </c>
      <c r="B115" s="10" t="s">
        <v>19</v>
      </c>
      <c r="C115" s="10" t="s">
        <v>148</v>
      </c>
      <c r="D115" s="10" t="s">
        <v>21</v>
      </c>
      <c r="E115" s="10" t="s">
        <v>151</v>
      </c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4"/>
      <c r="V115" s="15"/>
      <c r="W115" s="15"/>
      <c r="X115" s="15"/>
      <c r="Y115" s="15"/>
      <c r="Z115" s="13" t="s">
        <v>29</v>
      </c>
      <c r="AA115" s="16">
        <v>984.41</v>
      </c>
      <c r="AB115" s="16"/>
      <c r="AC115" s="16"/>
      <c r="AD115" s="16"/>
      <c r="AE115" s="16">
        <v>984.41</v>
      </c>
      <c r="AF115" s="16"/>
      <c r="AG115" s="16"/>
      <c r="AH115" s="16"/>
      <c r="AI115" s="16"/>
      <c r="AJ115" s="16"/>
      <c r="AK115" s="16"/>
      <c r="AL115" s="16"/>
      <c r="AM115" s="16"/>
      <c r="AN115" s="16"/>
      <c r="AO115" s="16"/>
      <c r="AP115" s="16">
        <v>300</v>
      </c>
      <c r="AQ115" s="16"/>
      <c r="AR115" s="16"/>
      <c r="AS115" s="16"/>
      <c r="AT115" s="16">
        <v>847.3</v>
      </c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>
        <v>300</v>
      </c>
      <c r="BF115" s="16"/>
      <c r="BG115" s="16"/>
      <c r="BH115" s="16"/>
      <c r="BI115" s="16">
        <v>847.3</v>
      </c>
      <c r="BJ115" s="16"/>
      <c r="BK115" s="16"/>
      <c r="BL115" s="16"/>
      <c r="BM115" s="16"/>
      <c r="BN115" s="16"/>
      <c r="BO115" s="16"/>
      <c r="BP115" s="16"/>
      <c r="BQ115" s="16"/>
      <c r="BR115" s="16"/>
      <c r="BS115" s="16"/>
      <c r="BT115" s="13" t="s">
        <v>29</v>
      </c>
    </row>
    <row r="116" spans="1:72" ht="51.4" customHeight="1" x14ac:dyDescent="0.25">
      <c r="A116" s="9" t="s">
        <v>27</v>
      </c>
      <c r="B116" s="14" t="s">
        <v>19</v>
      </c>
      <c r="C116" s="14" t="s">
        <v>148</v>
      </c>
      <c r="D116" s="14" t="s">
        <v>21</v>
      </c>
      <c r="E116" s="14" t="s">
        <v>151</v>
      </c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 t="s">
        <v>28</v>
      </c>
      <c r="U116" s="10"/>
      <c r="V116" s="11"/>
      <c r="W116" s="11"/>
      <c r="X116" s="11"/>
      <c r="Y116" s="11"/>
      <c r="Z116" s="9" t="s">
        <v>150</v>
      </c>
      <c r="AA116" s="12">
        <v>350</v>
      </c>
      <c r="AB116" s="12"/>
      <c r="AC116" s="12"/>
      <c r="AD116" s="12"/>
      <c r="AE116" s="12">
        <v>350</v>
      </c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>
        <v>300</v>
      </c>
      <c r="AQ116" s="12"/>
      <c r="AR116" s="12"/>
      <c r="AS116" s="12"/>
      <c r="AT116" s="12">
        <v>300</v>
      </c>
      <c r="AU116" s="12"/>
      <c r="AV116" s="12"/>
      <c r="AW116" s="12"/>
      <c r="AX116" s="12"/>
      <c r="AY116" s="12"/>
      <c r="AZ116" s="12"/>
      <c r="BA116" s="12"/>
      <c r="BB116" s="12"/>
      <c r="BC116" s="12"/>
      <c r="BD116" s="12"/>
      <c r="BE116" s="12">
        <v>300</v>
      </c>
      <c r="BF116" s="12"/>
      <c r="BG116" s="12"/>
      <c r="BH116" s="12"/>
      <c r="BI116" s="12">
        <v>300</v>
      </c>
      <c r="BJ116" s="12"/>
      <c r="BK116" s="12"/>
      <c r="BL116" s="12"/>
      <c r="BM116" s="12"/>
      <c r="BN116" s="12"/>
      <c r="BO116" s="12"/>
      <c r="BP116" s="12"/>
      <c r="BQ116" s="12"/>
      <c r="BR116" s="12"/>
      <c r="BS116" s="12"/>
      <c r="BT116" s="9" t="s">
        <v>150</v>
      </c>
    </row>
    <row r="117" spans="1:72" ht="68.45" customHeight="1" x14ac:dyDescent="0.25">
      <c r="A117" s="8" t="s">
        <v>152</v>
      </c>
      <c r="B117" s="4" t="s">
        <v>19</v>
      </c>
      <c r="C117" s="4" t="s">
        <v>153</v>
      </c>
      <c r="D117" s="4" t="s">
        <v>22</v>
      </c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14"/>
      <c r="V117" s="15"/>
      <c r="W117" s="15"/>
      <c r="X117" s="15"/>
      <c r="Y117" s="15"/>
      <c r="Z117" s="13" t="s">
        <v>29</v>
      </c>
      <c r="AA117" s="16">
        <v>350</v>
      </c>
      <c r="AB117" s="16"/>
      <c r="AC117" s="16"/>
      <c r="AD117" s="16"/>
      <c r="AE117" s="16">
        <v>350</v>
      </c>
      <c r="AF117" s="16"/>
      <c r="AG117" s="16"/>
      <c r="AH117" s="16"/>
      <c r="AI117" s="16"/>
      <c r="AJ117" s="16"/>
      <c r="AK117" s="16"/>
      <c r="AL117" s="16"/>
      <c r="AM117" s="16"/>
      <c r="AN117" s="16"/>
      <c r="AO117" s="16"/>
      <c r="AP117" s="33">
        <v>490</v>
      </c>
      <c r="AQ117" s="33"/>
      <c r="AR117" s="33"/>
      <c r="AS117" s="33"/>
      <c r="AT117" s="33">
        <v>300</v>
      </c>
      <c r="AU117" s="33"/>
      <c r="AV117" s="33"/>
      <c r="AW117" s="33"/>
      <c r="AX117" s="33"/>
      <c r="AY117" s="33"/>
      <c r="AZ117" s="33"/>
      <c r="BA117" s="33"/>
      <c r="BB117" s="33"/>
      <c r="BC117" s="33"/>
      <c r="BD117" s="33"/>
      <c r="BE117" s="33">
        <v>490</v>
      </c>
      <c r="BF117" s="16"/>
      <c r="BG117" s="16"/>
      <c r="BH117" s="16"/>
      <c r="BI117" s="16">
        <v>300</v>
      </c>
      <c r="BJ117" s="16"/>
      <c r="BK117" s="16"/>
      <c r="BL117" s="16"/>
      <c r="BM117" s="16"/>
      <c r="BN117" s="16"/>
      <c r="BO117" s="16"/>
      <c r="BP117" s="16"/>
      <c r="BQ117" s="16"/>
      <c r="BR117" s="16"/>
      <c r="BS117" s="16"/>
      <c r="BT117" s="13" t="s">
        <v>29</v>
      </c>
    </row>
    <row r="118" spans="1:72" ht="17.100000000000001" customHeight="1" x14ac:dyDescent="0.25">
      <c r="A118" s="8" t="s">
        <v>154</v>
      </c>
      <c r="B118" s="4" t="s">
        <v>19</v>
      </c>
      <c r="C118" s="4" t="s">
        <v>153</v>
      </c>
      <c r="D118" s="4" t="s">
        <v>21</v>
      </c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6"/>
      <c r="W118" s="6"/>
      <c r="X118" s="6"/>
      <c r="Y118" s="6"/>
      <c r="Z118" s="8" t="s">
        <v>152</v>
      </c>
      <c r="AA118" s="7">
        <v>490</v>
      </c>
      <c r="AB118" s="7"/>
      <c r="AC118" s="7"/>
      <c r="AD118" s="7"/>
      <c r="AE118" s="7">
        <v>490</v>
      </c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>
        <v>490</v>
      </c>
      <c r="AQ118" s="7"/>
      <c r="AR118" s="7"/>
      <c r="AS118" s="7"/>
      <c r="AT118" s="7">
        <v>490</v>
      </c>
      <c r="AU118" s="7"/>
      <c r="AV118" s="7"/>
      <c r="AW118" s="7"/>
      <c r="AX118" s="7"/>
      <c r="AY118" s="7"/>
      <c r="AZ118" s="7"/>
      <c r="BA118" s="7"/>
      <c r="BB118" s="7"/>
      <c r="BC118" s="7"/>
      <c r="BD118" s="7"/>
      <c r="BE118" s="7">
        <v>490</v>
      </c>
      <c r="BF118" s="7"/>
      <c r="BG118" s="7"/>
      <c r="BH118" s="7"/>
      <c r="BI118" s="7">
        <v>490</v>
      </c>
      <c r="BJ118" s="7"/>
      <c r="BK118" s="7"/>
      <c r="BL118" s="7"/>
      <c r="BM118" s="7"/>
      <c r="BN118" s="7"/>
      <c r="BO118" s="7"/>
      <c r="BP118" s="7"/>
      <c r="BQ118" s="7"/>
      <c r="BR118" s="7"/>
      <c r="BS118" s="7"/>
      <c r="BT118" s="8" t="s">
        <v>152</v>
      </c>
    </row>
    <row r="119" spans="1:72" ht="17.100000000000001" customHeight="1" x14ac:dyDescent="0.25">
      <c r="A119" s="9" t="s">
        <v>155</v>
      </c>
      <c r="B119" s="10" t="s">
        <v>19</v>
      </c>
      <c r="C119" s="10" t="s">
        <v>153</v>
      </c>
      <c r="D119" s="10" t="s">
        <v>21</v>
      </c>
      <c r="E119" s="10" t="s">
        <v>156</v>
      </c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4"/>
      <c r="V119" s="6"/>
      <c r="W119" s="6"/>
      <c r="X119" s="6"/>
      <c r="Y119" s="6"/>
      <c r="Z119" s="8" t="s">
        <v>154</v>
      </c>
      <c r="AA119" s="7">
        <v>490</v>
      </c>
      <c r="AB119" s="7"/>
      <c r="AC119" s="7"/>
      <c r="AD119" s="7"/>
      <c r="AE119" s="7">
        <v>490</v>
      </c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>
        <v>490</v>
      </c>
      <c r="AQ119" s="7"/>
      <c r="AR119" s="7"/>
      <c r="AS119" s="7"/>
      <c r="AT119" s="7">
        <v>490</v>
      </c>
      <c r="AU119" s="7"/>
      <c r="AV119" s="7"/>
      <c r="AW119" s="7"/>
      <c r="AX119" s="7"/>
      <c r="AY119" s="7"/>
      <c r="AZ119" s="7"/>
      <c r="BA119" s="7"/>
      <c r="BB119" s="7"/>
      <c r="BC119" s="7"/>
      <c r="BD119" s="7"/>
      <c r="BE119" s="7">
        <v>490</v>
      </c>
      <c r="BF119" s="7"/>
      <c r="BG119" s="7"/>
      <c r="BH119" s="7"/>
      <c r="BI119" s="7">
        <v>490</v>
      </c>
      <c r="BJ119" s="7"/>
      <c r="BK119" s="7"/>
      <c r="BL119" s="7"/>
      <c r="BM119" s="7"/>
      <c r="BN119" s="7"/>
      <c r="BO119" s="7"/>
      <c r="BP119" s="7"/>
      <c r="BQ119" s="7"/>
      <c r="BR119" s="7"/>
      <c r="BS119" s="7"/>
      <c r="BT119" s="8" t="s">
        <v>154</v>
      </c>
    </row>
    <row r="120" spans="1:72" ht="34.15" customHeight="1" x14ac:dyDescent="0.25">
      <c r="A120" s="9" t="s">
        <v>66</v>
      </c>
      <c r="B120" s="14" t="s">
        <v>19</v>
      </c>
      <c r="C120" s="14" t="s">
        <v>153</v>
      </c>
      <c r="D120" s="14" t="s">
        <v>21</v>
      </c>
      <c r="E120" s="14" t="s">
        <v>156</v>
      </c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 t="s">
        <v>67</v>
      </c>
      <c r="U120" s="10"/>
      <c r="V120" s="11"/>
      <c r="W120" s="11"/>
      <c r="X120" s="11"/>
      <c r="Y120" s="11"/>
      <c r="Z120" s="9" t="s">
        <v>155</v>
      </c>
      <c r="AA120" s="12">
        <v>490</v>
      </c>
      <c r="AB120" s="12"/>
      <c r="AC120" s="12"/>
      <c r="AD120" s="12"/>
      <c r="AE120" s="12">
        <v>490</v>
      </c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>
        <v>490</v>
      </c>
      <c r="AQ120" s="12"/>
      <c r="AR120" s="12"/>
      <c r="AS120" s="12"/>
      <c r="AT120" s="12">
        <v>490</v>
      </c>
      <c r="AU120" s="12"/>
      <c r="AV120" s="12"/>
      <c r="AW120" s="12"/>
      <c r="AX120" s="12"/>
      <c r="AY120" s="12"/>
      <c r="AZ120" s="12"/>
      <c r="BA120" s="12"/>
      <c r="BB120" s="12"/>
      <c r="BC120" s="12"/>
      <c r="BD120" s="12"/>
      <c r="BE120" s="12">
        <v>490</v>
      </c>
      <c r="BF120" s="12"/>
      <c r="BG120" s="12"/>
      <c r="BH120" s="12"/>
      <c r="BI120" s="12">
        <v>490</v>
      </c>
      <c r="BJ120" s="12"/>
      <c r="BK120" s="12"/>
      <c r="BL120" s="12"/>
      <c r="BM120" s="12"/>
      <c r="BN120" s="12"/>
      <c r="BO120" s="12"/>
      <c r="BP120" s="12"/>
      <c r="BQ120" s="12"/>
      <c r="BR120" s="12"/>
      <c r="BS120" s="12"/>
      <c r="BT120" s="9" t="s">
        <v>155</v>
      </c>
    </row>
    <row r="121" spans="1:72" ht="51.4" customHeight="1" x14ac:dyDescent="0.25">
      <c r="A121" s="8" t="s">
        <v>158</v>
      </c>
      <c r="B121" s="4" t="s">
        <v>19</v>
      </c>
      <c r="C121" s="4" t="s">
        <v>57</v>
      </c>
      <c r="D121" s="4" t="s">
        <v>22</v>
      </c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14"/>
      <c r="V121" s="15"/>
      <c r="W121" s="15"/>
      <c r="X121" s="15"/>
      <c r="Y121" s="15"/>
      <c r="Z121" s="13" t="s">
        <v>157</v>
      </c>
      <c r="AA121" s="16">
        <v>490</v>
      </c>
      <c r="AB121" s="16"/>
      <c r="AC121" s="16"/>
      <c r="AD121" s="16"/>
      <c r="AE121" s="16">
        <v>490</v>
      </c>
      <c r="AF121" s="16"/>
      <c r="AG121" s="16"/>
      <c r="AH121" s="16"/>
      <c r="AI121" s="16"/>
      <c r="AJ121" s="16"/>
      <c r="AK121" s="16"/>
      <c r="AL121" s="16"/>
      <c r="AM121" s="16"/>
      <c r="AN121" s="16"/>
      <c r="AO121" s="16"/>
      <c r="AP121" s="33">
        <v>80</v>
      </c>
      <c r="AQ121" s="33"/>
      <c r="AR121" s="33"/>
      <c r="AS121" s="33"/>
      <c r="AT121" s="33">
        <v>490</v>
      </c>
      <c r="AU121" s="33"/>
      <c r="AV121" s="33"/>
      <c r="AW121" s="33"/>
      <c r="AX121" s="33"/>
      <c r="AY121" s="33"/>
      <c r="AZ121" s="33"/>
      <c r="BA121" s="33"/>
      <c r="BB121" s="33"/>
      <c r="BC121" s="33"/>
      <c r="BD121" s="33"/>
      <c r="BE121" s="33">
        <v>80</v>
      </c>
      <c r="BF121" s="16"/>
      <c r="BG121" s="16"/>
      <c r="BH121" s="16"/>
      <c r="BI121" s="16">
        <v>490</v>
      </c>
      <c r="BJ121" s="16"/>
      <c r="BK121" s="16"/>
      <c r="BL121" s="16"/>
      <c r="BM121" s="16"/>
      <c r="BN121" s="16"/>
      <c r="BO121" s="16"/>
      <c r="BP121" s="16"/>
      <c r="BQ121" s="16"/>
      <c r="BR121" s="16"/>
      <c r="BS121" s="16"/>
      <c r="BT121" s="13" t="s">
        <v>157</v>
      </c>
    </row>
    <row r="122" spans="1:72" ht="17.100000000000001" customHeight="1" x14ac:dyDescent="0.25">
      <c r="A122" s="8" t="s">
        <v>159</v>
      </c>
      <c r="B122" s="4" t="s">
        <v>19</v>
      </c>
      <c r="C122" s="4" t="s">
        <v>57</v>
      </c>
      <c r="D122" s="4" t="s">
        <v>73</v>
      </c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6"/>
      <c r="W122" s="6"/>
      <c r="X122" s="6"/>
      <c r="Y122" s="6"/>
      <c r="Z122" s="8" t="s">
        <v>158</v>
      </c>
      <c r="AA122" s="7">
        <v>80</v>
      </c>
      <c r="AB122" s="7"/>
      <c r="AC122" s="7"/>
      <c r="AD122" s="7"/>
      <c r="AE122" s="7">
        <v>80</v>
      </c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>
        <v>80</v>
      </c>
      <c r="AQ122" s="7"/>
      <c r="AR122" s="7"/>
      <c r="AS122" s="7"/>
      <c r="AT122" s="7">
        <v>80</v>
      </c>
      <c r="AU122" s="7"/>
      <c r="AV122" s="7"/>
      <c r="AW122" s="7"/>
      <c r="AX122" s="7"/>
      <c r="AY122" s="7"/>
      <c r="AZ122" s="7"/>
      <c r="BA122" s="7"/>
      <c r="BB122" s="7"/>
      <c r="BC122" s="7"/>
      <c r="BD122" s="7"/>
      <c r="BE122" s="7">
        <v>80</v>
      </c>
      <c r="BF122" s="7"/>
      <c r="BG122" s="7"/>
      <c r="BH122" s="7"/>
      <c r="BI122" s="7">
        <v>80</v>
      </c>
      <c r="BJ122" s="7"/>
      <c r="BK122" s="7"/>
      <c r="BL122" s="7"/>
      <c r="BM122" s="7"/>
      <c r="BN122" s="7"/>
      <c r="BO122" s="7"/>
      <c r="BP122" s="7"/>
      <c r="BQ122" s="7"/>
      <c r="BR122" s="7"/>
      <c r="BS122" s="7"/>
      <c r="BT122" s="8" t="s">
        <v>158</v>
      </c>
    </row>
    <row r="123" spans="1:72" ht="17.100000000000001" customHeight="1" x14ac:dyDescent="0.25">
      <c r="A123" s="9" t="s">
        <v>160</v>
      </c>
      <c r="B123" s="10" t="s">
        <v>19</v>
      </c>
      <c r="C123" s="10" t="s">
        <v>57</v>
      </c>
      <c r="D123" s="10" t="s">
        <v>73</v>
      </c>
      <c r="E123" s="10" t="s">
        <v>161</v>
      </c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4"/>
      <c r="V123" s="6"/>
      <c r="W123" s="6"/>
      <c r="X123" s="6"/>
      <c r="Y123" s="6"/>
      <c r="Z123" s="8" t="s">
        <v>159</v>
      </c>
      <c r="AA123" s="7">
        <v>80</v>
      </c>
      <c r="AB123" s="7"/>
      <c r="AC123" s="7"/>
      <c r="AD123" s="7"/>
      <c r="AE123" s="7">
        <v>80</v>
      </c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>
        <v>80</v>
      </c>
      <c r="AQ123" s="7"/>
      <c r="AR123" s="7"/>
      <c r="AS123" s="7"/>
      <c r="AT123" s="7">
        <v>80</v>
      </c>
      <c r="AU123" s="7"/>
      <c r="AV123" s="7"/>
      <c r="AW123" s="7"/>
      <c r="AX123" s="7"/>
      <c r="AY123" s="7"/>
      <c r="AZ123" s="7"/>
      <c r="BA123" s="7"/>
      <c r="BB123" s="7"/>
      <c r="BC123" s="7"/>
      <c r="BD123" s="7"/>
      <c r="BE123" s="7">
        <v>80</v>
      </c>
      <c r="BF123" s="7"/>
      <c r="BG123" s="7"/>
      <c r="BH123" s="7"/>
      <c r="BI123" s="7">
        <v>80</v>
      </c>
      <c r="BJ123" s="7"/>
      <c r="BK123" s="7"/>
      <c r="BL123" s="7"/>
      <c r="BM123" s="7"/>
      <c r="BN123" s="7"/>
      <c r="BO123" s="7"/>
      <c r="BP123" s="7"/>
      <c r="BQ123" s="7"/>
      <c r="BR123" s="7"/>
      <c r="BS123" s="7"/>
      <c r="BT123" s="8" t="s">
        <v>159</v>
      </c>
    </row>
    <row r="124" spans="1:72" ht="51.4" customHeight="1" x14ac:dyDescent="0.25">
      <c r="A124" s="9" t="s">
        <v>27</v>
      </c>
      <c r="B124" s="14" t="s">
        <v>19</v>
      </c>
      <c r="C124" s="14" t="s">
        <v>57</v>
      </c>
      <c r="D124" s="14" t="s">
        <v>73</v>
      </c>
      <c r="E124" s="14" t="s">
        <v>161</v>
      </c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 t="s">
        <v>28</v>
      </c>
      <c r="U124" s="10"/>
      <c r="V124" s="11"/>
      <c r="W124" s="11"/>
      <c r="X124" s="11"/>
      <c r="Y124" s="11"/>
      <c r="Z124" s="9" t="s">
        <v>160</v>
      </c>
      <c r="AA124" s="12">
        <v>80</v>
      </c>
      <c r="AB124" s="12"/>
      <c r="AC124" s="12"/>
      <c r="AD124" s="12"/>
      <c r="AE124" s="12">
        <v>80</v>
      </c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>
        <v>80</v>
      </c>
      <c r="AQ124" s="12"/>
      <c r="AR124" s="12"/>
      <c r="AS124" s="12"/>
      <c r="AT124" s="12">
        <v>80</v>
      </c>
      <c r="AU124" s="12"/>
      <c r="AV124" s="12"/>
      <c r="AW124" s="12"/>
      <c r="AX124" s="12"/>
      <c r="AY124" s="12"/>
      <c r="AZ124" s="12"/>
      <c r="BA124" s="12"/>
      <c r="BB124" s="12"/>
      <c r="BC124" s="12"/>
      <c r="BD124" s="12"/>
      <c r="BE124" s="12">
        <v>80</v>
      </c>
      <c r="BF124" s="12"/>
      <c r="BG124" s="12"/>
      <c r="BH124" s="12"/>
      <c r="BI124" s="12">
        <v>80</v>
      </c>
      <c r="BJ124" s="12"/>
      <c r="BK124" s="12"/>
      <c r="BL124" s="12"/>
      <c r="BM124" s="12"/>
      <c r="BN124" s="12"/>
      <c r="BO124" s="12"/>
      <c r="BP124" s="12"/>
      <c r="BQ124" s="12"/>
      <c r="BR124" s="12"/>
      <c r="BS124" s="12"/>
      <c r="BT124" s="9" t="s">
        <v>160</v>
      </c>
    </row>
    <row r="125" spans="1:72" s="19" customFormat="1" ht="51.4" customHeight="1" x14ac:dyDescent="0.25">
      <c r="A125" s="36" t="s">
        <v>202</v>
      </c>
      <c r="B125" s="21" t="s">
        <v>19</v>
      </c>
      <c r="C125" s="22"/>
      <c r="D125" s="22"/>
      <c r="E125" s="22"/>
      <c r="F125" s="22"/>
      <c r="G125" s="22"/>
      <c r="H125" s="22"/>
      <c r="I125" s="22"/>
      <c r="J125" s="22"/>
      <c r="K125" s="22"/>
      <c r="L125" s="22"/>
      <c r="M125" s="22"/>
      <c r="N125" s="22"/>
      <c r="O125" s="22"/>
      <c r="P125" s="22"/>
      <c r="Q125" s="22"/>
      <c r="R125" s="22"/>
      <c r="S125" s="22"/>
      <c r="T125" s="22"/>
      <c r="U125" s="22"/>
      <c r="V125" s="23"/>
      <c r="W125" s="23"/>
      <c r="X125" s="23"/>
      <c r="Y125" s="23"/>
      <c r="Z125" s="24" t="s">
        <v>29</v>
      </c>
      <c r="AA125" s="25">
        <v>80</v>
      </c>
      <c r="AB125" s="25"/>
      <c r="AC125" s="25"/>
      <c r="AD125" s="25"/>
      <c r="AE125" s="25">
        <v>80</v>
      </c>
      <c r="AF125" s="25"/>
      <c r="AG125" s="25"/>
      <c r="AH125" s="25"/>
      <c r="AI125" s="25"/>
      <c r="AJ125" s="25"/>
      <c r="AK125" s="25"/>
      <c r="AL125" s="25"/>
      <c r="AM125" s="25"/>
      <c r="AN125" s="25"/>
      <c r="AO125" s="25"/>
      <c r="AP125" s="25">
        <f>AP126+AP130</f>
        <v>7188.9000000000005</v>
      </c>
      <c r="AQ125" s="25"/>
      <c r="AR125" s="25"/>
      <c r="AS125" s="25"/>
      <c r="AT125" s="25"/>
      <c r="AU125" s="25"/>
      <c r="AV125" s="25"/>
      <c r="AW125" s="25"/>
      <c r="AX125" s="25"/>
      <c r="AY125" s="25"/>
      <c r="AZ125" s="25"/>
      <c r="BA125" s="25"/>
      <c r="BB125" s="25"/>
      <c r="BC125" s="25"/>
      <c r="BD125" s="25"/>
      <c r="BE125" s="25">
        <f>BE126+BE130</f>
        <v>6978.2</v>
      </c>
      <c r="BF125" s="16"/>
      <c r="BG125" s="16"/>
      <c r="BH125" s="16"/>
      <c r="BI125" s="16"/>
      <c r="BJ125" s="16"/>
      <c r="BK125" s="16"/>
      <c r="BL125" s="16"/>
      <c r="BM125" s="16"/>
      <c r="BN125" s="16"/>
      <c r="BO125" s="16"/>
      <c r="BP125" s="16"/>
      <c r="BQ125" s="16"/>
      <c r="BR125" s="16"/>
      <c r="BS125" s="16"/>
      <c r="BT125" s="13"/>
    </row>
    <row r="126" spans="1:72" s="19" customFormat="1" ht="51.4" customHeight="1" x14ac:dyDescent="0.25">
      <c r="A126" s="8" t="s">
        <v>137</v>
      </c>
      <c r="B126" s="18" t="s">
        <v>19</v>
      </c>
      <c r="C126" s="18" t="s">
        <v>138</v>
      </c>
      <c r="D126" s="18" t="s">
        <v>22</v>
      </c>
      <c r="E126" s="18"/>
      <c r="F126" s="18"/>
      <c r="G126" s="18"/>
      <c r="H126" s="18"/>
      <c r="I126" s="18"/>
      <c r="J126" s="18"/>
      <c r="K126" s="18"/>
      <c r="L126" s="18"/>
      <c r="M126" s="18"/>
      <c r="N126" s="18"/>
      <c r="O126" s="18"/>
      <c r="P126" s="18"/>
      <c r="Q126" s="18"/>
      <c r="R126" s="18"/>
      <c r="S126" s="18"/>
      <c r="T126" s="18"/>
      <c r="U126" s="14"/>
      <c r="V126" s="15"/>
      <c r="W126" s="15"/>
      <c r="X126" s="15"/>
      <c r="Y126" s="15"/>
      <c r="Z126" s="13" t="s">
        <v>32</v>
      </c>
      <c r="AA126" s="16">
        <v>5</v>
      </c>
      <c r="AB126" s="16"/>
      <c r="AC126" s="16"/>
      <c r="AD126" s="16"/>
      <c r="AE126" s="16">
        <v>5</v>
      </c>
      <c r="AF126" s="16"/>
      <c r="AG126" s="16"/>
      <c r="AH126" s="16"/>
      <c r="AI126" s="16"/>
      <c r="AJ126" s="16"/>
      <c r="AK126" s="16"/>
      <c r="AL126" s="16"/>
      <c r="AM126" s="16"/>
      <c r="AN126" s="16"/>
      <c r="AO126" s="16"/>
      <c r="AP126" s="16">
        <f>AP127</f>
        <v>20</v>
      </c>
      <c r="AQ126" s="16"/>
      <c r="AR126" s="16"/>
      <c r="AS126" s="16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>
        <f>BE127</f>
        <v>20</v>
      </c>
      <c r="BF126" s="16"/>
      <c r="BG126" s="16"/>
      <c r="BH126" s="16"/>
      <c r="BI126" s="16"/>
      <c r="BJ126" s="16"/>
      <c r="BK126" s="16"/>
      <c r="BL126" s="16"/>
      <c r="BM126" s="16"/>
      <c r="BN126" s="16"/>
      <c r="BO126" s="16"/>
      <c r="BP126" s="16"/>
      <c r="BQ126" s="16"/>
      <c r="BR126" s="16"/>
      <c r="BS126" s="16"/>
      <c r="BT126" s="13"/>
    </row>
    <row r="127" spans="1:72" s="19" customFormat="1" ht="51.4" customHeight="1" x14ac:dyDescent="0.25">
      <c r="A127" s="8" t="s">
        <v>139</v>
      </c>
      <c r="B127" s="18" t="s">
        <v>19</v>
      </c>
      <c r="C127" s="18" t="s">
        <v>138</v>
      </c>
      <c r="D127" s="18" t="s">
        <v>101</v>
      </c>
      <c r="E127" s="18"/>
      <c r="F127" s="18"/>
      <c r="G127" s="18"/>
      <c r="H127" s="18"/>
      <c r="I127" s="18"/>
      <c r="J127" s="18"/>
      <c r="K127" s="18"/>
      <c r="L127" s="18"/>
      <c r="M127" s="18"/>
      <c r="N127" s="18"/>
      <c r="O127" s="18"/>
      <c r="P127" s="18"/>
      <c r="Q127" s="18"/>
      <c r="R127" s="18"/>
      <c r="S127" s="18"/>
      <c r="T127" s="18"/>
      <c r="U127" s="18"/>
      <c r="V127" s="6"/>
      <c r="W127" s="6"/>
      <c r="X127" s="6"/>
      <c r="Y127" s="6"/>
      <c r="Z127" s="8" t="s">
        <v>137</v>
      </c>
      <c r="AA127" s="7">
        <v>170</v>
      </c>
      <c r="AB127" s="7"/>
      <c r="AC127" s="7"/>
      <c r="AD127" s="7"/>
      <c r="AE127" s="7">
        <v>170</v>
      </c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>
        <v>20</v>
      </c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7"/>
      <c r="BB127" s="7"/>
      <c r="BC127" s="7"/>
      <c r="BD127" s="7"/>
      <c r="BE127" s="7">
        <v>20</v>
      </c>
      <c r="BF127" s="16"/>
      <c r="BG127" s="16"/>
      <c r="BH127" s="16"/>
      <c r="BI127" s="16"/>
      <c r="BJ127" s="16"/>
      <c r="BK127" s="16"/>
      <c r="BL127" s="16"/>
      <c r="BM127" s="16"/>
      <c r="BN127" s="16"/>
      <c r="BO127" s="16"/>
      <c r="BP127" s="16"/>
      <c r="BQ127" s="16"/>
      <c r="BR127" s="16"/>
      <c r="BS127" s="16"/>
      <c r="BT127" s="13"/>
    </row>
    <row r="128" spans="1:72" s="19" customFormat="1" ht="51.4" customHeight="1" x14ac:dyDescent="0.25">
      <c r="A128" s="9" t="s">
        <v>140</v>
      </c>
      <c r="B128" s="10" t="s">
        <v>19</v>
      </c>
      <c r="C128" s="10" t="s">
        <v>138</v>
      </c>
      <c r="D128" s="10" t="s">
        <v>101</v>
      </c>
      <c r="E128" s="10" t="s">
        <v>141</v>
      </c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4"/>
      <c r="V128" s="15"/>
      <c r="W128" s="15"/>
      <c r="X128" s="15"/>
      <c r="Y128" s="15"/>
      <c r="Z128" s="13" t="s">
        <v>29</v>
      </c>
      <c r="AA128" s="16">
        <v>75</v>
      </c>
      <c r="AB128" s="16"/>
      <c r="AC128" s="16"/>
      <c r="AD128" s="16"/>
      <c r="AE128" s="16">
        <v>75</v>
      </c>
      <c r="AF128" s="16"/>
      <c r="AG128" s="16"/>
      <c r="AH128" s="16"/>
      <c r="AI128" s="16"/>
      <c r="AJ128" s="16"/>
      <c r="AK128" s="16"/>
      <c r="AL128" s="16"/>
      <c r="AM128" s="16"/>
      <c r="AN128" s="16"/>
      <c r="AO128" s="16"/>
      <c r="AP128" s="16">
        <v>20</v>
      </c>
      <c r="AQ128" s="16"/>
      <c r="AR128" s="16"/>
      <c r="AS128" s="16"/>
      <c r="AT128" s="16">
        <v>30</v>
      </c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>
        <v>20</v>
      </c>
      <c r="BF128" s="16"/>
      <c r="BG128" s="16"/>
      <c r="BH128" s="16"/>
      <c r="BI128" s="16"/>
      <c r="BJ128" s="16"/>
      <c r="BK128" s="16"/>
      <c r="BL128" s="16"/>
      <c r="BM128" s="16"/>
      <c r="BN128" s="16"/>
      <c r="BO128" s="16"/>
      <c r="BP128" s="16"/>
      <c r="BQ128" s="16"/>
      <c r="BR128" s="16"/>
      <c r="BS128" s="16"/>
      <c r="BT128" s="13"/>
    </row>
    <row r="129" spans="1:72" s="19" customFormat="1" ht="51.4" customHeight="1" x14ac:dyDescent="0.25">
      <c r="A129" s="9" t="s">
        <v>27</v>
      </c>
      <c r="B129" s="14" t="s">
        <v>19</v>
      </c>
      <c r="C129" s="14" t="s">
        <v>138</v>
      </c>
      <c r="D129" s="14" t="s">
        <v>101</v>
      </c>
      <c r="E129" s="14" t="s">
        <v>141</v>
      </c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 t="s">
        <v>28</v>
      </c>
      <c r="U129" s="10"/>
      <c r="V129" s="11"/>
      <c r="W129" s="11"/>
      <c r="X129" s="11"/>
      <c r="Y129" s="11"/>
      <c r="Z129" s="9" t="s">
        <v>140</v>
      </c>
      <c r="AA129" s="12">
        <v>5</v>
      </c>
      <c r="AB129" s="12"/>
      <c r="AC129" s="12"/>
      <c r="AD129" s="12"/>
      <c r="AE129" s="12">
        <v>5</v>
      </c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>
        <v>20</v>
      </c>
      <c r="AQ129" s="12"/>
      <c r="AR129" s="12"/>
      <c r="AS129" s="12"/>
      <c r="AT129" s="12">
        <v>20</v>
      </c>
      <c r="AU129" s="12"/>
      <c r="AV129" s="12"/>
      <c r="AW129" s="12"/>
      <c r="AX129" s="12"/>
      <c r="AY129" s="12"/>
      <c r="AZ129" s="12"/>
      <c r="BA129" s="12"/>
      <c r="BB129" s="12"/>
      <c r="BC129" s="12"/>
      <c r="BD129" s="12"/>
      <c r="BE129" s="12">
        <v>20</v>
      </c>
      <c r="BF129" s="16"/>
      <c r="BG129" s="16"/>
      <c r="BH129" s="16"/>
      <c r="BI129" s="16"/>
      <c r="BJ129" s="16"/>
      <c r="BK129" s="16"/>
      <c r="BL129" s="16"/>
      <c r="BM129" s="16"/>
      <c r="BN129" s="16"/>
      <c r="BO129" s="16"/>
      <c r="BP129" s="16"/>
      <c r="BQ129" s="16"/>
      <c r="BR129" s="16"/>
      <c r="BS129" s="16"/>
      <c r="BT129" s="13"/>
    </row>
    <row r="130" spans="1:72" s="19" customFormat="1" ht="51.4" customHeight="1" x14ac:dyDescent="0.25">
      <c r="A130" s="8" t="s">
        <v>147</v>
      </c>
      <c r="B130" s="18" t="s">
        <v>19</v>
      </c>
      <c r="C130" s="18" t="s">
        <v>148</v>
      </c>
      <c r="D130" s="18" t="s">
        <v>22</v>
      </c>
      <c r="E130" s="18"/>
      <c r="F130" s="18"/>
      <c r="G130" s="18"/>
      <c r="H130" s="18"/>
      <c r="I130" s="18"/>
      <c r="J130" s="18"/>
      <c r="K130" s="18"/>
      <c r="L130" s="18"/>
      <c r="M130" s="18"/>
      <c r="N130" s="18"/>
      <c r="O130" s="18"/>
      <c r="P130" s="18"/>
      <c r="Q130" s="18"/>
      <c r="R130" s="18"/>
      <c r="S130" s="18"/>
      <c r="T130" s="18"/>
      <c r="U130" s="14"/>
      <c r="V130" s="15"/>
      <c r="W130" s="15"/>
      <c r="X130" s="15"/>
      <c r="Y130" s="15"/>
      <c r="Z130" s="13" t="s">
        <v>29</v>
      </c>
      <c r="AA130" s="16">
        <v>40</v>
      </c>
      <c r="AB130" s="16"/>
      <c r="AC130" s="16"/>
      <c r="AD130" s="16"/>
      <c r="AE130" s="16">
        <v>40</v>
      </c>
      <c r="AF130" s="16"/>
      <c r="AG130" s="16"/>
      <c r="AH130" s="16"/>
      <c r="AI130" s="16"/>
      <c r="AJ130" s="16"/>
      <c r="AK130" s="16"/>
      <c r="AL130" s="16"/>
      <c r="AM130" s="16"/>
      <c r="AN130" s="16"/>
      <c r="AO130" s="16"/>
      <c r="AP130" s="16">
        <f>AP131</f>
        <v>7168.9000000000005</v>
      </c>
      <c r="AQ130" s="16"/>
      <c r="AR130" s="16"/>
      <c r="AS130" s="16"/>
      <c r="AT130" s="16">
        <v>40</v>
      </c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>
        <f>BE131</f>
        <v>6958.2</v>
      </c>
      <c r="BF130" s="16"/>
      <c r="BG130" s="16"/>
      <c r="BH130" s="16"/>
      <c r="BI130" s="16"/>
      <c r="BJ130" s="16"/>
      <c r="BK130" s="16"/>
      <c r="BL130" s="16"/>
      <c r="BM130" s="16"/>
      <c r="BN130" s="16"/>
      <c r="BO130" s="16"/>
      <c r="BP130" s="16"/>
      <c r="BQ130" s="16"/>
      <c r="BR130" s="16"/>
      <c r="BS130" s="16"/>
      <c r="BT130" s="13"/>
    </row>
    <row r="131" spans="1:72" s="19" customFormat="1" ht="51.4" customHeight="1" x14ac:dyDescent="0.25">
      <c r="A131" s="8" t="s">
        <v>149</v>
      </c>
      <c r="B131" s="18" t="s">
        <v>19</v>
      </c>
      <c r="C131" s="18" t="s">
        <v>148</v>
      </c>
      <c r="D131" s="18" t="s">
        <v>21</v>
      </c>
      <c r="E131" s="18"/>
      <c r="F131" s="18"/>
      <c r="G131" s="18"/>
      <c r="H131" s="18"/>
      <c r="I131" s="18"/>
      <c r="J131" s="18"/>
      <c r="K131" s="18"/>
      <c r="L131" s="18"/>
      <c r="M131" s="18"/>
      <c r="N131" s="18"/>
      <c r="O131" s="18"/>
      <c r="P131" s="18"/>
      <c r="Q131" s="18"/>
      <c r="R131" s="18"/>
      <c r="S131" s="18"/>
      <c r="T131" s="18"/>
      <c r="U131" s="18"/>
      <c r="V131" s="6"/>
      <c r="W131" s="6"/>
      <c r="X131" s="6"/>
      <c r="Y131" s="6"/>
      <c r="Z131" s="8" t="s">
        <v>147</v>
      </c>
      <c r="AA131" s="7">
        <v>9336.31</v>
      </c>
      <c r="AB131" s="7"/>
      <c r="AC131" s="7"/>
      <c r="AD131" s="7"/>
      <c r="AE131" s="7">
        <v>9336.31</v>
      </c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>
        <f>AP132+AP136</f>
        <v>7168.9000000000005</v>
      </c>
      <c r="AQ131" s="7"/>
      <c r="AR131" s="7"/>
      <c r="AS131" s="7"/>
      <c r="AT131" s="7">
        <v>7468.9</v>
      </c>
      <c r="AU131" s="7"/>
      <c r="AV131" s="7"/>
      <c r="AW131" s="7"/>
      <c r="AX131" s="7"/>
      <c r="AY131" s="7"/>
      <c r="AZ131" s="7"/>
      <c r="BA131" s="7"/>
      <c r="BB131" s="7"/>
      <c r="BC131" s="7"/>
      <c r="BD131" s="7"/>
      <c r="BE131" s="7">
        <f>BE132+BE136</f>
        <v>6958.2</v>
      </c>
      <c r="BF131" s="16"/>
      <c r="BG131" s="16"/>
      <c r="BH131" s="16"/>
      <c r="BI131" s="16"/>
      <c r="BJ131" s="16"/>
      <c r="BK131" s="16"/>
      <c r="BL131" s="16"/>
      <c r="BM131" s="16"/>
      <c r="BN131" s="16"/>
      <c r="BO131" s="16"/>
      <c r="BP131" s="16"/>
      <c r="BQ131" s="16"/>
      <c r="BR131" s="16"/>
      <c r="BS131" s="16"/>
      <c r="BT131" s="13"/>
    </row>
    <row r="132" spans="1:72" s="19" customFormat="1" ht="51.4" customHeight="1" x14ac:dyDescent="0.25">
      <c r="A132" s="9" t="s">
        <v>140</v>
      </c>
      <c r="B132" s="10" t="s">
        <v>19</v>
      </c>
      <c r="C132" s="10" t="s">
        <v>148</v>
      </c>
      <c r="D132" s="10" t="s">
        <v>21</v>
      </c>
      <c r="E132" s="10" t="s">
        <v>141</v>
      </c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8"/>
      <c r="V132" s="6"/>
      <c r="W132" s="6"/>
      <c r="X132" s="6"/>
      <c r="Y132" s="6"/>
      <c r="Z132" s="8" t="s">
        <v>149</v>
      </c>
      <c r="AA132" s="7">
        <v>9336.31</v>
      </c>
      <c r="AB132" s="7"/>
      <c r="AC132" s="7"/>
      <c r="AD132" s="7"/>
      <c r="AE132" s="7">
        <v>9336.31</v>
      </c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>
        <f>AP133+AP134+AP135</f>
        <v>4891.6000000000004</v>
      </c>
      <c r="AQ132" s="7"/>
      <c r="AR132" s="7"/>
      <c r="AS132" s="7"/>
      <c r="AT132" s="7">
        <v>7468.9</v>
      </c>
      <c r="AU132" s="7"/>
      <c r="AV132" s="7"/>
      <c r="AW132" s="7"/>
      <c r="AX132" s="7"/>
      <c r="AY132" s="7"/>
      <c r="AZ132" s="7"/>
      <c r="BA132" s="7"/>
      <c r="BB132" s="7"/>
      <c r="BC132" s="7"/>
      <c r="BD132" s="7"/>
      <c r="BE132" s="7">
        <f>BE133+BE134+BE135</f>
        <v>4623.8999999999996</v>
      </c>
      <c r="BF132" s="16"/>
      <c r="BG132" s="16"/>
      <c r="BH132" s="16"/>
      <c r="BI132" s="16"/>
      <c r="BJ132" s="16"/>
      <c r="BK132" s="16"/>
      <c r="BL132" s="16"/>
      <c r="BM132" s="16"/>
      <c r="BN132" s="16"/>
      <c r="BO132" s="16"/>
      <c r="BP132" s="16"/>
      <c r="BQ132" s="16"/>
      <c r="BR132" s="16"/>
      <c r="BS132" s="16"/>
      <c r="BT132" s="13"/>
    </row>
    <row r="133" spans="1:72" s="19" customFormat="1" ht="51.4" customHeight="1" x14ac:dyDescent="0.25">
      <c r="A133" s="9" t="s">
        <v>39</v>
      </c>
      <c r="B133" s="14" t="s">
        <v>19</v>
      </c>
      <c r="C133" s="14" t="s">
        <v>148</v>
      </c>
      <c r="D133" s="14" t="s">
        <v>21</v>
      </c>
      <c r="E133" s="14" t="s">
        <v>141</v>
      </c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 t="s">
        <v>40</v>
      </c>
      <c r="U133" s="10"/>
      <c r="V133" s="11"/>
      <c r="W133" s="11"/>
      <c r="X133" s="11"/>
      <c r="Y133" s="11"/>
      <c r="Z133" s="9" t="s">
        <v>140</v>
      </c>
      <c r="AA133" s="12">
        <v>3758.4</v>
      </c>
      <c r="AB133" s="12"/>
      <c r="AC133" s="12"/>
      <c r="AD133" s="12"/>
      <c r="AE133" s="12">
        <v>3758.4</v>
      </c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>
        <v>3310.9</v>
      </c>
      <c r="AQ133" s="12"/>
      <c r="AR133" s="12"/>
      <c r="AS133" s="12"/>
      <c r="AT133" s="12"/>
      <c r="AU133" s="12"/>
      <c r="AV133" s="12"/>
      <c r="AW133" s="12"/>
      <c r="AX133" s="12"/>
      <c r="AY133" s="12"/>
      <c r="AZ133" s="12"/>
      <c r="BA133" s="12"/>
      <c r="BB133" s="12"/>
      <c r="BC133" s="12"/>
      <c r="BD133" s="12"/>
      <c r="BE133" s="26">
        <v>3443.2</v>
      </c>
      <c r="BF133" s="16"/>
      <c r="BG133" s="16"/>
      <c r="BH133" s="16"/>
      <c r="BI133" s="16"/>
      <c r="BJ133" s="16"/>
      <c r="BK133" s="16"/>
      <c r="BL133" s="16"/>
      <c r="BM133" s="16"/>
      <c r="BN133" s="16"/>
      <c r="BO133" s="16"/>
      <c r="BP133" s="16"/>
      <c r="BQ133" s="16"/>
      <c r="BR133" s="16"/>
      <c r="BS133" s="16"/>
      <c r="BT133" s="13"/>
    </row>
    <row r="134" spans="1:72" s="19" customFormat="1" ht="51.4" customHeight="1" x14ac:dyDescent="0.25">
      <c r="A134" s="9" t="s">
        <v>27</v>
      </c>
      <c r="B134" s="14" t="s">
        <v>19</v>
      </c>
      <c r="C134" s="14" t="s">
        <v>148</v>
      </c>
      <c r="D134" s="14" t="s">
        <v>21</v>
      </c>
      <c r="E134" s="14" t="s">
        <v>141</v>
      </c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 t="s">
        <v>28</v>
      </c>
      <c r="U134" s="14"/>
      <c r="V134" s="15"/>
      <c r="W134" s="15"/>
      <c r="X134" s="15"/>
      <c r="Y134" s="15"/>
      <c r="Z134" s="13" t="s">
        <v>136</v>
      </c>
      <c r="AA134" s="16">
        <v>2055.1</v>
      </c>
      <c r="AB134" s="16"/>
      <c r="AC134" s="16"/>
      <c r="AD134" s="16"/>
      <c r="AE134" s="16">
        <v>2055.1</v>
      </c>
      <c r="AF134" s="16"/>
      <c r="AG134" s="16"/>
      <c r="AH134" s="16"/>
      <c r="AI134" s="16"/>
      <c r="AJ134" s="16"/>
      <c r="AK134" s="16"/>
      <c r="AL134" s="16"/>
      <c r="AM134" s="16"/>
      <c r="AN134" s="16"/>
      <c r="AO134" s="16"/>
      <c r="AP134" s="16">
        <v>1537.7</v>
      </c>
      <c r="AQ134" s="16"/>
      <c r="AR134" s="16"/>
      <c r="AS134" s="16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>
        <v>1137.7</v>
      </c>
      <c r="BF134" s="16"/>
      <c r="BG134" s="16"/>
      <c r="BH134" s="16"/>
      <c r="BI134" s="16"/>
      <c r="BJ134" s="16"/>
      <c r="BK134" s="16"/>
      <c r="BL134" s="16"/>
      <c r="BM134" s="16"/>
      <c r="BN134" s="16"/>
      <c r="BO134" s="16"/>
      <c r="BP134" s="16"/>
      <c r="BQ134" s="16"/>
      <c r="BR134" s="16"/>
      <c r="BS134" s="16"/>
      <c r="BT134" s="13"/>
    </row>
    <row r="135" spans="1:72" s="19" customFormat="1" ht="51.4" customHeight="1" x14ac:dyDescent="0.25">
      <c r="A135" s="9" t="s">
        <v>30</v>
      </c>
      <c r="B135" s="14" t="s">
        <v>19</v>
      </c>
      <c r="C135" s="14" t="s">
        <v>148</v>
      </c>
      <c r="D135" s="14" t="s">
        <v>21</v>
      </c>
      <c r="E135" s="14" t="s">
        <v>141</v>
      </c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 t="s">
        <v>31</v>
      </c>
      <c r="U135" s="14"/>
      <c r="V135" s="15"/>
      <c r="W135" s="15"/>
      <c r="X135" s="15"/>
      <c r="Y135" s="15"/>
      <c r="Z135" s="13" t="s">
        <v>29</v>
      </c>
      <c r="AA135" s="16">
        <v>1659.5</v>
      </c>
      <c r="AB135" s="16"/>
      <c r="AC135" s="16"/>
      <c r="AD135" s="16"/>
      <c r="AE135" s="16">
        <v>1659.5</v>
      </c>
      <c r="AF135" s="16"/>
      <c r="AG135" s="16"/>
      <c r="AH135" s="16"/>
      <c r="AI135" s="16"/>
      <c r="AJ135" s="16"/>
      <c r="AK135" s="16"/>
      <c r="AL135" s="16"/>
      <c r="AM135" s="16"/>
      <c r="AN135" s="16"/>
      <c r="AO135" s="16"/>
      <c r="AP135" s="16">
        <v>43</v>
      </c>
      <c r="AQ135" s="16"/>
      <c r="AR135" s="16"/>
      <c r="AS135" s="16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>
        <v>43</v>
      </c>
      <c r="BF135" s="16"/>
      <c r="BG135" s="16"/>
      <c r="BH135" s="16"/>
      <c r="BI135" s="16"/>
      <c r="BJ135" s="16"/>
      <c r="BK135" s="16"/>
      <c r="BL135" s="16"/>
      <c r="BM135" s="16"/>
      <c r="BN135" s="16"/>
      <c r="BO135" s="16"/>
      <c r="BP135" s="16"/>
      <c r="BQ135" s="16"/>
      <c r="BR135" s="16"/>
      <c r="BS135" s="16"/>
      <c r="BT135" s="13"/>
    </row>
    <row r="136" spans="1:72" s="19" customFormat="1" ht="51.4" customHeight="1" x14ac:dyDescent="0.25">
      <c r="A136" s="9" t="s">
        <v>142</v>
      </c>
      <c r="B136" s="10" t="s">
        <v>19</v>
      </c>
      <c r="C136" s="10" t="s">
        <v>148</v>
      </c>
      <c r="D136" s="10" t="s">
        <v>21</v>
      </c>
      <c r="E136" s="10" t="s">
        <v>143</v>
      </c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4"/>
      <c r="V136" s="15"/>
      <c r="W136" s="15"/>
      <c r="X136" s="15"/>
      <c r="Y136" s="15"/>
      <c r="Z136" s="13" t="s">
        <v>32</v>
      </c>
      <c r="AA136" s="16">
        <v>43.8</v>
      </c>
      <c r="AB136" s="16"/>
      <c r="AC136" s="16"/>
      <c r="AD136" s="16"/>
      <c r="AE136" s="16">
        <v>43.8</v>
      </c>
      <c r="AF136" s="16"/>
      <c r="AG136" s="16"/>
      <c r="AH136" s="16"/>
      <c r="AI136" s="16"/>
      <c r="AJ136" s="16"/>
      <c r="AK136" s="16"/>
      <c r="AL136" s="16"/>
      <c r="AM136" s="16"/>
      <c r="AN136" s="16"/>
      <c r="AO136" s="16"/>
      <c r="AP136" s="16">
        <f>AP137+AP138</f>
        <v>2277.3000000000002</v>
      </c>
      <c r="AQ136" s="16"/>
      <c r="AR136" s="16"/>
      <c r="AS136" s="16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>
        <f>BE137+BE138</f>
        <v>2334.3000000000002</v>
      </c>
      <c r="BF136" s="16"/>
      <c r="BG136" s="16"/>
      <c r="BH136" s="16"/>
      <c r="BI136" s="16"/>
      <c r="BJ136" s="16"/>
      <c r="BK136" s="16"/>
      <c r="BL136" s="16"/>
      <c r="BM136" s="16"/>
      <c r="BN136" s="16"/>
      <c r="BO136" s="16"/>
      <c r="BP136" s="16"/>
      <c r="BQ136" s="16"/>
      <c r="BR136" s="16"/>
      <c r="BS136" s="16"/>
      <c r="BT136" s="13"/>
    </row>
    <row r="137" spans="1:72" s="19" customFormat="1" ht="51.4" customHeight="1" x14ac:dyDescent="0.25">
      <c r="A137" s="9" t="s">
        <v>39</v>
      </c>
      <c r="B137" s="14" t="s">
        <v>19</v>
      </c>
      <c r="C137" s="14" t="s">
        <v>148</v>
      </c>
      <c r="D137" s="14" t="s">
        <v>21</v>
      </c>
      <c r="E137" s="14" t="s">
        <v>143</v>
      </c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 t="s">
        <v>40</v>
      </c>
      <c r="U137" s="10"/>
      <c r="V137" s="11"/>
      <c r="W137" s="11"/>
      <c r="X137" s="11"/>
      <c r="Y137" s="11"/>
      <c r="Z137" s="9" t="s">
        <v>142</v>
      </c>
      <c r="AA137" s="12">
        <v>1871.51</v>
      </c>
      <c r="AB137" s="12"/>
      <c r="AC137" s="12"/>
      <c r="AD137" s="12"/>
      <c r="AE137" s="12">
        <v>1871.51</v>
      </c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>
        <v>1430</v>
      </c>
      <c r="AQ137" s="12"/>
      <c r="AR137" s="12"/>
      <c r="AS137" s="12"/>
      <c r="AT137" s="12">
        <v>2277.3000000000002</v>
      </c>
      <c r="AU137" s="12"/>
      <c r="AV137" s="12"/>
      <c r="AW137" s="12"/>
      <c r="AX137" s="12"/>
      <c r="AY137" s="12"/>
      <c r="AZ137" s="12"/>
      <c r="BA137" s="12"/>
      <c r="BB137" s="12"/>
      <c r="BC137" s="12"/>
      <c r="BD137" s="12"/>
      <c r="BE137" s="12">
        <v>1487</v>
      </c>
      <c r="BF137" s="16"/>
      <c r="BG137" s="16"/>
      <c r="BH137" s="16"/>
      <c r="BI137" s="16"/>
      <c r="BJ137" s="16"/>
      <c r="BK137" s="16"/>
      <c r="BL137" s="16"/>
      <c r="BM137" s="16"/>
      <c r="BN137" s="16"/>
      <c r="BO137" s="16"/>
      <c r="BP137" s="16"/>
      <c r="BQ137" s="16"/>
      <c r="BR137" s="16"/>
      <c r="BS137" s="16"/>
      <c r="BT137" s="13"/>
    </row>
    <row r="138" spans="1:72" s="19" customFormat="1" ht="51.4" customHeight="1" x14ac:dyDescent="0.25">
      <c r="A138" s="9" t="s">
        <v>27</v>
      </c>
      <c r="B138" s="14" t="s">
        <v>19</v>
      </c>
      <c r="C138" s="14" t="s">
        <v>148</v>
      </c>
      <c r="D138" s="14" t="s">
        <v>21</v>
      </c>
      <c r="E138" s="14" t="s">
        <v>143</v>
      </c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 t="s">
        <v>28</v>
      </c>
      <c r="U138" s="14"/>
      <c r="V138" s="15"/>
      <c r="W138" s="15"/>
      <c r="X138" s="15"/>
      <c r="Y138" s="15"/>
      <c r="Z138" s="13" t="s">
        <v>136</v>
      </c>
      <c r="AA138" s="16">
        <v>887.1</v>
      </c>
      <c r="AB138" s="16"/>
      <c r="AC138" s="16"/>
      <c r="AD138" s="16"/>
      <c r="AE138" s="16">
        <v>887.1</v>
      </c>
      <c r="AF138" s="16"/>
      <c r="AG138" s="16"/>
      <c r="AH138" s="16"/>
      <c r="AI138" s="16"/>
      <c r="AJ138" s="16"/>
      <c r="AK138" s="16"/>
      <c r="AL138" s="16"/>
      <c r="AM138" s="16"/>
      <c r="AN138" s="16"/>
      <c r="AO138" s="16"/>
      <c r="AP138" s="16">
        <v>847.3</v>
      </c>
      <c r="AQ138" s="16"/>
      <c r="AR138" s="16"/>
      <c r="AS138" s="16"/>
      <c r="AT138" s="16">
        <v>1430</v>
      </c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>
        <v>847.3</v>
      </c>
      <c r="BF138" s="16"/>
      <c r="BG138" s="16"/>
      <c r="BH138" s="16"/>
      <c r="BI138" s="16"/>
      <c r="BJ138" s="16"/>
      <c r="BK138" s="16"/>
      <c r="BL138" s="16"/>
      <c r="BM138" s="16"/>
      <c r="BN138" s="16"/>
      <c r="BO138" s="16"/>
      <c r="BP138" s="16"/>
      <c r="BQ138" s="16"/>
      <c r="BR138" s="16"/>
      <c r="BS138" s="16"/>
      <c r="BT138" s="13"/>
    </row>
    <row r="139" spans="1:72" s="19" customFormat="1" ht="51.4" customHeight="1" x14ac:dyDescent="0.25">
      <c r="A139" s="37" t="s">
        <v>203</v>
      </c>
      <c r="B139" s="30" t="s">
        <v>19</v>
      </c>
      <c r="C139" s="30"/>
      <c r="D139" s="30"/>
      <c r="E139" s="30"/>
      <c r="F139" s="30"/>
      <c r="G139" s="30"/>
      <c r="H139" s="30"/>
      <c r="I139" s="30"/>
      <c r="J139" s="30"/>
      <c r="K139" s="30"/>
      <c r="L139" s="30"/>
      <c r="M139" s="30"/>
      <c r="N139" s="30"/>
      <c r="O139" s="30"/>
      <c r="P139" s="30"/>
      <c r="Q139" s="30"/>
      <c r="R139" s="30"/>
      <c r="S139" s="30"/>
      <c r="T139" s="30"/>
      <c r="U139" s="30"/>
      <c r="V139" s="31"/>
      <c r="W139" s="31"/>
      <c r="X139" s="31"/>
      <c r="Y139" s="31"/>
      <c r="Z139" s="29"/>
      <c r="AA139" s="32"/>
      <c r="AB139" s="32"/>
      <c r="AC139" s="32"/>
      <c r="AD139" s="32"/>
      <c r="AE139" s="32"/>
      <c r="AF139" s="32"/>
      <c r="AG139" s="32"/>
      <c r="AH139" s="32"/>
      <c r="AI139" s="32"/>
      <c r="AJ139" s="32"/>
      <c r="AK139" s="32"/>
      <c r="AL139" s="32"/>
      <c r="AM139" s="32"/>
      <c r="AN139" s="32"/>
      <c r="AO139" s="32"/>
      <c r="AP139" s="32">
        <f>AP140+AP144</f>
        <v>11976.2</v>
      </c>
      <c r="AQ139" s="32"/>
      <c r="AR139" s="32"/>
      <c r="AS139" s="32"/>
      <c r="AT139" s="32"/>
      <c r="AU139" s="32"/>
      <c r="AV139" s="32"/>
      <c r="AW139" s="32"/>
      <c r="AX139" s="32"/>
      <c r="AY139" s="32"/>
      <c r="AZ139" s="32"/>
      <c r="BA139" s="32"/>
      <c r="BB139" s="32"/>
      <c r="BC139" s="32"/>
      <c r="BD139" s="32"/>
      <c r="BE139" s="32">
        <f>BE140+BE144</f>
        <v>11943.8</v>
      </c>
      <c r="BF139" s="16"/>
      <c r="BG139" s="16"/>
      <c r="BH139" s="16"/>
      <c r="BI139" s="16"/>
      <c r="BJ139" s="16"/>
      <c r="BK139" s="16"/>
      <c r="BL139" s="16"/>
      <c r="BM139" s="16"/>
      <c r="BN139" s="16"/>
      <c r="BO139" s="16"/>
      <c r="BP139" s="16"/>
      <c r="BQ139" s="16"/>
      <c r="BR139" s="16"/>
      <c r="BS139" s="16"/>
      <c r="BT139" s="13"/>
    </row>
    <row r="140" spans="1:72" s="19" customFormat="1" ht="51.4" customHeight="1" x14ac:dyDescent="0.25">
      <c r="A140" s="8" t="s">
        <v>137</v>
      </c>
      <c r="B140" s="18" t="s">
        <v>19</v>
      </c>
      <c r="C140" s="18" t="s">
        <v>138</v>
      </c>
      <c r="D140" s="18" t="s">
        <v>22</v>
      </c>
      <c r="E140" s="18"/>
      <c r="F140" s="18"/>
      <c r="G140" s="18"/>
      <c r="H140" s="18"/>
      <c r="I140" s="18"/>
      <c r="J140" s="18"/>
      <c r="K140" s="18"/>
      <c r="L140" s="18"/>
      <c r="M140" s="18"/>
      <c r="N140" s="18"/>
      <c r="O140" s="18"/>
      <c r="P140" s="18"/>
      <c r="Q140" s="18"/>
      <c r="R140" s="18"/>
      <c r="S140" s="18"/>
      <c r="T140" s="18"/>
      <c r="U140" s="14"/>
      <c r="V140" s="15"/>
      <c r="W140" s="15"/>
      <c r="X140" s="15"/>
      <c r="Y140" s="15"/>
      <c r="Z140" s="13" t="s">
        <v>32</v>
      </c>
      <c r="AA140" s="16">
        <v>5</v>
      </c>
      <c r="AB140" s="16"/>
      <c r="AC140" s="16"/>
      <c r="AD140" s="16"/>
      <c r="AE140" s="16">
        <v>5</v>
      </c>
      <c r="AF140" s="16"/>
      <c r="AG140" s="16"/>
      <c r="AH140" s="16"/>
      <c r="AI140" s="16"/>
      <c r="AJ140" s="16"/>
      <c r="AK140" s="16"/>
      <c r="AL140" s="16"/>
      <c r="AM140" s="16"/>
      <c r="AN140" s="16"/>
      <c r="AO140" s="16"/>
      <c r="AP140" s="27">
        <v>30</v>
      </c>
      <c r="AQ140" s="27">
        <v>30</v>
      </c>
      <c r="AR140" s="27">
        <v>30</v>
      </c>
      <c r="AS140" s="27">
        <v>30</v>
      </c>
      <c r="AT140" s="27">
        <v>30</v>
      </c>
      <c r="AU140" s="27">
        <v>30</v>
      </c>
      <c r="AV140" s="27">
        <v>30</v>
      </c>
      <c r="AW140" s="27">
        <v>30</v>
      </c>
      <c r="AX140" s="27">
        <v>30</v>
      </c>
      <c r="AY140" s="27">
        <v>30</v>
      </c>
      <c r="AZ140" s="27">
        <v>30</v>
      </c>
      <c r="BA140" s="27">
        <v>30</v>
      </c>
      <c r="BB140" s="27">
        <v>30</v>
      </c>
      <c r="BC140" s="27">
        <v>30</v>
      </c>
      <c r="BD140" s="27">
        <v>30</v>
      </c>
      <c r="BE140" s="27">
        <v>30</v>
      </c>
      <c r="BF140" s="16"/>
      <c r="BG140" s="16"/>
      <c r="BH140" s="16"/>
      <c r="BI140" s="16"/>
      <c r="BJ140" s="16"/>
      <c r="BK140" s="16"/>
      <c r="BL140" s="16"/>
      <c r="BM140" s="16"/>
      <c r="BN140" s="16"/>
      <c r="BO140" s="16"/>
      <c r="BP140" s="16"/>
      <c r="BQ140" s="16"/>
      <c r="BR140" s="16"/>
      <c r="BS140" s="16"/>
      <c r="BT140" s="13"/>
    </row>
    <row r="141" spans="1:72" s="19" customFormat="1" ht="51.4" customHeight="1" x14ac:dyDescent="0.25">
      <c r="A141" s="8" t="s">
        <v>139</v>
      </c>
      <c r="B141" s="18" t="s">
        <v>19</v>
      </c>
      <c r="C141" s="18" t="s">
        <v>138</v>
      </c>
      <c r="D141" s="18" t="s">
        <v>101</v>
      </c>
      <c r="E141" s="18"/>
      <c r="F141" s="18"/>
      <c r="G141" s="18"/>
      <c r="H141" s="18"/>
      <c r="I141" s="18"/>
      <c r="J141" s="18"/>
      <c r="K141" s="18"/>
      <c r="L141" s="18"/>
      <c r="M141" s="18"/>
      <c r="N141" s="18"/>
      <c r="O141" s="18"/>
      <c r="P141" s="18"/>
      <c r="Q141" s="18"/>
      <c r="R141" s="18"/>
      <c r="S141" s="18"/>
      <c r="T141" s="18"/>
      <c r="U141" s="18"/>
      <c r="V141" s="6"/>
      <c r="W141" s="6"/>
      <c r="X141" s="6"/>
      <c r="Y141" s="6"/>
      <c r="Z141" s="8" t="s">
        <v>137</v>
      </c>
      <c r="AA141" s="7">
        <v>170</v>
      </c>
      <c r="AB141" s="7"/>
      <c r="AC141" s="7"/>
      <c r="AD141" s="7"/>
      <c r="AE141" s="7">
        <v>170</v>
      </c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27">
        <v>30</v>
      </c>
      <c r="AQ141" s="27">
        <v>30</v>
      </c>
      <c r="AR141" s="27">
        <v>30</v>
      </c>
      <c r="AS141" s="27">
        <v>30</v>
      </c>
      <c r="AT141" s="27">
        <v>30</v>
      </c>
      <c r="AU141" s="27">
        <v>30</v>
      </c>
      <c r="AV141" s="27">
        <v>30</v>
      </c>
      <c r="AW141" s="27">
        <v>30</v>
      </c>
      <c r="AX141" s="27">
        <v>30</v>
      </c>
      <c r="AY141" s="27">
        <v>30</v>
      </c>
      <c r="AZ141" s="27">
        <v>30</v>
      </c>
      <c r="BA141" s="27">
        <v>30</v>
      </c>
      <c r="BB141" s="27">
        <v>30</v>
      </c>
      <c r="BC141" s="27">
        <v>30</v>
      </c>
      <c r="BD141" s="27">
        <v>30</v>
      </c>
      <c r="BE141" s="27">
        <v>30</v>
      </c>
      <c r="BF141" s="16"/>
      <c r="BG141" s="16"/>
      <c r="BH141" s="16"/>
      <c r="BI141" s="16"/>
      <c r="BJ141" s="16"/>
      <c r="BK141" s="16"/>
      <c r="BL141" s="16"/>
      <c r="BM141" s="16"/>
      <c r="BN141" s="16"/>
      <c r="BO141" s="16"/>
      <c r="BP141" s="16"/>
      <c r="BQ141" s="16"/>
      <c r="BR141" s="16"/>
      <c r="BS141" s="16"/>
      <c r="BT141" s="13"/>
    </row>
    <row r="142" spans="1:72" s="19" customFormat="1" ht="51.4" customHeight="1" x14ac:dyDescent="0.25">
      <c r="A142" s="9" t="s">
        <v>134</v>
      </c>
      <c r="B142" s="10" t="s">
        <v>19</v>
      </c>
      <c r="C142" s="10" t="s">
        <v>138</v>
      </c>
      <c r="D142" s="10" t="s">
        <v>101</v>
      </c>
      <c r="E142" s="10" t="s">
        <v>135</v>
      </c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4"/>
      <c r="V142" s="15"/>
      <c r="W142" s="15"/>
      <c r="X142" s="15"/>
      <c r="Y142" s="15"/>
      <c r="Z142" s="13" t="s">
        <v>29</v>
      </c>
      <c r="AA142" s="16">
        <v>35</v>
      </c>
      <c r="AB142" s="16"/>
      <c r="AC142" s="16"/>
      <c r="AD142" s="16"/>
      <c r="AE142" s="16">
        <v>35</v>
      </c>
      <c r="AF142" s="16"/>
      <c r="AG142" s="16"/>
      <c r="AH142" s="16"/>
      <c r="AI142" s="16"/>
      <c r="AJ142" s="16"/>
      <c r="AK142" s="16"/>
      <c r="AL142" s="16"/>
      <c r="AM142" s="16"/>
      <c r="AN142" s="16"/>
      <c r="AO142" s="16"/>
      <c r="AP142" s="16">
        <v>30</v>
      </c>
      <c r="AQ142" s="16"/>
      <c r="AR142" s="16"/>
      <c r="AS142" s="16"/>
      <c r="AT142" s="16">
        <v>35</v>
      </c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>
        <v>30</v>
      </c>
      <c r="BF142" s="16"/>
      <c r="BG142" s="16"/>
      <c r="BH142" s="16"/>
      <c r="BI142" s="16"/>
      <c r="BJ142" s="16"/>
      <c r="BK142" s="16"/>
      <c r="BL142" s="16"/>
      <c r="BM142" s="16"/>
      <c r="BN142" s="16"/>
      <c r="BO142" s="16"/>
      <c r="BP142" s="16"/>
      <c r="BQ142" s="16"/>
      <c r="BR142" s="16"/>
      <c r="BS142" s="16"/>
      <c r="BT142" s="13"/>
    </row>
    <row r="143" spans="1:72" s="19" customFormat="1" ht="51.4" customHeight="1" x14ac:dyDescent="0.25">
      <c r="A143" s="9" t="s">
        <v>27</v>
      </c>
      <c r="B143" s="14" t="s">
        <v>19</v>
      </c>
      <c r="C143" s="14" t="s">
        <v>138</v>
      </c>
      <c r="D143" s="14" t="s">
        <v>101</v>
      </c>
      <c r="E143" s="14" t="s">
        <v>135</v>
      </c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 t="s">
        <v>28</v>
      </c>
      <c r="U143" s="10"/>
      <c r="V143" s="11"/>
      <c r="W143" s="11"/>
      <c r="X143" s="11"/>
      <c r="Y143" s="11"/>
      <c r="Z143" s="9" t="s">
        <v>134</v>
      </c>
      <c r="AA143" s="12">
        <v>75</v>
      </c>
      <c r="AB143" s="12"/>
      <c r="AC143" s="12"/>
      <c r="AD143" s="12"/>
      <c r="AE143" s="12">
        <v>75</v>
      </c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>
        <v>30</v>
      </c>
      <c r="AQ143" s="12"/>
      <c r="AR143" s="12"/>
      <c r="AS143" s="12"/>
      <c r="AT143" s="12">
        <v>30</v>
      </c>
      <c r="AU143" s="12"/>
      <c r="AV143" s="12"/>
      <c r="AW143" s="12"/>
      <c r="AX143" s="12"/>
      <c r="AY143" s="12"/>
      <c r="AZ143" s="12"/>
      <c r="BA143" s="12"/>
      <c r="BB143" s="12"/>
      <c r="BC143" s="12"/>
      <c r="BD143" s="12"/>
      <c r="BE143" s="12">
        <v>30</v>
      </c>
      <c r="BF143" s="16"/>
      <c r="BG143" s="16"/>
      <c r="BH143" s="16"/>
      <c r="BI143" s="16"/>
      <c r="BJ143" s="16"/>
      <c r="BK143" s="16"/>
      <c r="BL143" s="16"/>
      <c r="BM143" s="16"/>
      <c r="BN143" s="16"/>
      <c r="BO143" s="16"/>
      <c r="BP143" s="16"/>
      <c r="BQ143" s="16"/>
      <c r="BR143" s="16"/>
      <c r="BS143" s="16"/>
      <c r="BT143" s="13"/>
    </row>
    <row r="144" spans="1:72" s="19" customFormat="1" ht="51.4" customHeight="1" x14ac:dyDescent="0.25">
      <c r="A144" s="8" t="s">
        <v>100</v>
      </c>
      <c r="B144" s="18" t="s">
        <v>19</v>
      </c>
      <c r="C144" s="18" t="s">
        <v>101</v>
      </c>
      <c r="D144" s="18" t="s">
        <v>22</v>
      </c>
      <c r="E144" s="18"/>
      <c r="F144" s="18"/>
      <c r="G144" s="18"/>
      <c r="H144" s="18"/>
      <c r="I144" s="18"/>
      <c r="J144" s="18"/>
      <c r="K144" s="18"/>
      <c r="L144" s="18"/>
      <c r="M144" s="18"/>
      <c r="N144" s="18"/>
      <c r="O144" s="18"/>
      <c r="P144" s="18"/>
      <c r="Q144" s="18"/>
      <c r="R144" s="18"/>
      <c r="S144" s="18"/>
      <c r="T144" s="18"/>
      <c r="U144" s="14"/>
      <c r="V144" s="15"/>
      <c r="W144" s="15"/>
      <c r="X144" s="15"/>
      <c r="Y144" s="15"/>
      <c r="Z144" s="13" t="s">
        <v>29</v>
      </c>
      <c r="AA144" s="16">
        <v>10</v>
      </c>
      <c r="AB144" s="16"/>
      <c r="AC144" s="16"/>
      <c r="AD144" s="16"/>
      <c r="AE144" s="16">
        <v>10</v>
      </c>
      <c r="AF144" s="16"/>
      <c r="AG144" s="16"/>
      <c r="AH144" s="16"/>
      <c r="AI144" s="16"/>
      <c r="AJ144" s="16"/>
      <c r="AK144" s="16"/>
      <c r="AL144" s="16"/>
      <c r="AM144" s="16"/>
      <c r="AN144" s="16"/>
      <c r="AO144" s="16"/>
      <c r="AP144" s="27">
        <v>11946.2</v>
      </c>
      <c r="AQ144" s="27"/>
      <c r="AR144" s="27"/>
      <c r="AS144" s="27"/>
      <c r="AT144" s="27">
        <v>10</v>
      </c>
      <c r="AU144" s="27"/>
      <c r="AV144" s="27"/>
      <c r="AW144" s="27"/>
      <c r="AX144" s="27"/>
      <c r="AY144" s="27"/>
      <c r="AZ144" s="27"/>
      <c r="BA144" s="27"/>
      <c r="BB144" s="27"/>
      <c r="BC144" s="27"/>
      <c r="BD144" s="27"/>
      <c r="BE144" s="27">
        <v>11913.8</v>
      </c>
      <c r="BF144" s="16"/>
      <c r="BG144" s="16"/>
      <c r="BH144" s="16"/>
      <c r="BI144" s="16"/>
      <c r="BJ144" s="16"/>
      <c r="BK144" s="16"/>
      <c r="BL144" s="16"/>
      <c r="BM144" s="16"/>
      <c r="BN144" s="16"/>
      <c r="BO144" s="16"/>
      <c r="BP144" s="16"/>
      <c r="BQ144" s="16"/>
      <c r="BR144" s="16"/>
      <c r="BS144" s="16"/>
      <c r="BT144" s="13"/>
    </row>
    <row r="145" spans="1:72" s="19" customFormat="1" ht="51.4" customHeight="1" x14ac:dyDescent="0.25">
      <c r="A145" s="8" t="s">
        <v>133</v>
      </c>
      <c r="B145" s="18" t="s">
        <v>19</v>
      </c>
      <c r="C145" s="18" t="s">
        <v>101</v>
      </c>
      <c r="D145" s="18" t="s">
        <v>101</v>
      </c>
      <c r="E145" s="18"/>
      <c r="F145" s="18"/>
      <c r="G145" s="18"/>
      <c r="H145" s="18"/>
      <c r="I145" s="18"/>
      <c r="J145" s="18"/>
      <c r="K145" s="18"/>
      <c r="L145" s="18"/>
      <c r="M145" s="18"/>
      <c r="N145" s="18"/>
      <c r="O145" s="18"/>
      <c r="P145" s="18"/>
      <c r="Q145" s="18"/>
      <c r="R145" s="18"/>
      <c r="S145" s="18"/>
      <c r="T145" s="18"/>
      <c r="U145" s="14"/>
      <c r="V145" s="15"/>
      <c r="W145" s="15"/>
      <c r="X145" s="15"/>
      <c r="Y145" s="15"/>
      <c r="Z145" s="13" t="s">
        <v>29</v>
      </c>
      <c r="AA145" s="16">
        <v>1791.78</v>
      </c>
      <c r="AB145" s="16"/>
      <c r="AC145" s="16">
        <v>1612.6</v>
      </c>
      <c r="AD145" s="16"/>
      <c r="AE145" s="16">
        <v>179.18</v>
      </c>
      <c r="AF145" s="16"/>
      <c r="AG145" s="16"/>
      <c r="AH145" s="16"/>
      <c r="AI145" s="16"/>
      <c r="AJ145" s="16"/>
      <c r="AK145" s="16"/>
      <c r="AL145" s="16"/>
      <c r="AM145" s="16"/>
      <c r="AN145" s="16"/>
      <c r="AO145" s="16"/>
      <c r="AP145" s="27">
        <v>11946.2</v>
      </c>
      <c r="AQ145" s="27"/>
      <c r="AR145" s="27"/>
      <c r="AS145" s="27"/>
      <c r="AT145" s="27">
        <v>400</v>
      </c>
      <c r="AU145" s="27"/>
      <c r="AV145" s="27"/>
      <c r="AW145" s="27"/>
      <c r="AX145" s="27"/>
      <c r="AY145" s="27"/>
      <c r="AZ145" s="27"/>
      <c r="BA145" s="27"/>
      <c r="BB145" s="27"/>
      <c r="BC145" s="27"/>
      <c r="BD145" s="27"/>
      <c r="BE145" s="27">
        <v>11913.8</v>
      </c>
      <c r="BF145" s="16"/>
      <c r="BG145" s="16"/>
      <c r="BH145" s="16"/>
      <c r="BI145" s="16"/>
      <c r="BJ145" s="16"/>
      <c r="BK145" s="16"/>
      <c r="BL145" s="16"/>
      <c r="BM145" s="16"/>
      <c r="BN145" s="16"/>
      <c r="BO145" s="16"/>
      <c r="BP145" s="16"/>
      <c r="BQ145" s="16"/>
      <c r="BR145" s="16"/>
      <c r="BS145" s="16"/>
      <c r="BT145" s="13"/>
    </row>
    <row r="146" spans="1:72" s="19" customFormat="1" ht="51.4" customHeight="1" x14ac:dyDescent="0.25">
      <c r="A146" s="9" t="s">
        <v>134</v>
      </c>
      <c r="B146" s="10" t="s">
        <v>19</v>
      </c>
      <c r="C146" s="10" t="s">
        <v>101</v>
      </c>
      <c r="D146" s="10" t="s">
        <v>101</v>
      </c>
      <c r="E146" s="10" t="s">
        <v>135</v>
      </c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8"/>
      <c r="V146" s="6"/>
      <c r="W146" s="6"/>
      <c r="X146" s="6"/>
      <c r="Y146" s="6"/>
      <c r="Z146" s="8" t="s">
        <v>133</v>
      </c>
      <c r="AA146" s="7">
        <v>11804.2</v>
      </c>
      <c r="AB146" s="7"/>
      <c r="AC146" s="7"/>
      <c r="AD146" s="7"/>
      <c r="AE146" s="7">
        <v>11804.2</v>
      </c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28">
        <v>11946.2</v>
      </c>
      <c r="AQ146" s="28"/>
      <c r="AR146" s="28"/>
      <c r="AS146" s="28"/>
      <c r="AT146" s="28">
        <v>11946.2</v>
      </c>
      <c r="AU146" s="28"/>
      <c r="AV146" s="28"/>
      <c r="AW146" s="28"/>
      <c r="AX146" s="28"/>
      <c r="AY146" s="28"/>
      <c r="AZ146" s="28"/>
      <c r="BA146" s="28"/>
      <c r="BB146" s="28"/>
      <c r="BC146" s="28"/>
      <c r="BD146" s="28"/>
      <c r="BE146" s="28">
        <f>BE147+BE148+BE149</f>
        <v>11913.8</v>
      </c>
      <c r="BF146" s="16"/>
      <c r="BG146" s="16"/>
      <c r="BH146" s="16"/>
      <c r="BI146" s="16"/>
      <c r="BJ146" s="16"/>
      <c r="BK146" s="16"/>
      <c r="BL146" s="16"/>
      <c r="BM146" s="16"/>
      <c r="BN146" s="16"/>
      <c r="BO146" s="16"/>
      <c r="BP146" s="16"/>
      <c r="BQ146" s="16"/>
      <c r="BR146" s="16"/>
      <c r="BS146" s="16"/>
      <c r="BT146" s="13"/>
    </row>
    <row r="147" spans="1:72" s="19" customFormat="1" ht="51.4" customHeight="1" x14ac:dyDescent="0.25">
      <c r="A147" s="9" t="s">
        <v>39</v>
      </c>
      <c r="B147" s="14" t="s">
        <v>19</v>
      </c>
      <c r="C147" s="14" t="s">
        <v>101</v>
      </c>
      <c r="D147" s="14" t="s">
        <v>101</v>
      </c>
      <c r="E147" s="14" t="s">
        <v>135</v>
      </c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 t="s">
        <v>40</v>
      </c>
      <c r="U147" s="10"/>
      <c r="V147" s="11"/>
      <c r="W147" s="11"/>
      <c r="X147" s="11"/>
      <c r="Y147" s="11"/>
      <c r="Z147" s="9" t="s">
        <v>134</v>
      </c>
      <c r="AA147" s="12">
        <v>11804.2</v>
      </c>
      <c r="AB147" s="12"/>
      <c r="AC147" s="12"/>
      <c r="AD147" s="12"/>
      <c r="AE147" s="12">
        <v>11804.2</v>
      </c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6">
        <v>6806.2</v>
      </c>
      <c r="AQ147" s="12"/>
      <c r="AR147" s="12"/>
      <c r="AS147" s="12"/>
      <c r="AT147" s="12"/>
      <c r="AU147" s="12"/>
      <c r="AV147" s="12"/>
      <c r="AW147" s="12"/>
      <c r="AX147" s="12"/>
      <c r="AY147" s="12"/>
      <c r="AZ147" s="12"/>
      <c r="BA147" s="12"/>
      <c r="BB147" s="12"/>
      <c r="BC147" s="12"/>
      <c r="BD147" s="12"/>
      <c r="BE147" s="16">
        <v>6806.2</v>
      </c>
      <c r="BF147" s="16"/>
      <c r="BG147" s="16"/>
      <c r="BH147" s="16"/>
      <c r="BI147" s="16"/>
      <c r="BJ147" s="16"/>
      <c r="BK147" s="16"/>
      <c r="BL147" s="16"/>
      <c r="BM147" s="16"/>
      <c r="BN147" s="16"/>
      <c r="BO147" s="16"/>
      <c r="BP147" s="16"/>
      <c r="BQ147" s="16"/>
      <c r="BR147" s="16"/>
      <c r="BS147" s="16"/>
      <c r="BT147" s="13"/>
    </row>
    <row r="148" spans="1:72" s="19" customFormat="1" ht="51.4" customHeight="1" x14ac:dyDescent="0.25">
      <c r="A148" s="9" t="s">
        <v>27</v>
      </c>
      <c r="B148" s="14" t="s">
        <v>19</v>
      </c>
      <c r="C148" s="14" t="s">
        <v>101</v>
      </c>
      <c r="D148" s="14" t="s">
        <v>101</v>
      </c>
      <c r="E148" s="14" t="s">
        <v>135</v>
      </c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 t="s">
        <v>28</v>
      </c>
      <c r="U148" s="14"/>
      <c r="V148" s="15"/>
      <c r="W148" s="15"/>
      <c r="X148" s="15"/>
      <c r="Y148" s="15"/>
      <c r="Z148" s="13" t="s">
        <v>136</v>
      </c>
      <c r="AA148" s="16">
        <v>6806.2</v>
      </c>
      <c r="AB148" s="16"/>
      <c r="AC148" s="16"/>
      <c r="AD148" s="16"/>
      <c r="AE148" s="16">
        <v>6806.2</v>
      </c>
      <c r="AF148" s="16"/>
      <c r="AG148" s="16"/>
      <c r="AH148" s="16"/>
      <c r="AI148" s="16"/>
      <c r="AJ148" s="16"/>
      <c r="AK148" s="16"/>
      <c r="AL148" s="16"/>
      <c r="AM148" s="16"/>
      <c r="AN148" s="16"/>
      <c r="AO148" s="16"/>
      <c r="AP148" s="16">
        <v>5135</v>
      </c>
      <c r="AQ148" s="16"/>
      <c r="AR148" s="16"/>
      <c r="AS148" s="16"/>
      <c r="AT148" s="16">
        <v>6806.2</v>
      </c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>
        <v>5102.6000000000004</v>
      </c>
      <c r="BF148" s="16"/>
      <c r="BG148" s="16"/>
      <c r="BH148" s="16"/>
      <c r="BI148" s="16"/>
      <c r="BJ148" s="16"/>
      <c r="BK148" s="16"/>
      <c r="BL148" s="16"/>
      <c r="BM148" s="16"/>
      <c r="BN148" s="16"/>
      <c r="BO148" s="16"/>
      <c r="BP148" s="16"/>
      <c r="BQ148" s="16"/>
      <c r="BR148" s="16"/>
      <c r="BS148" s="16"/>
      <c r="BT148" s="13"/>
    </row>
    <row r="149" spans="1:72" s="19" customFormat="1" ht="51.4" customHeight="1" x14ac:dyDescent="0.25">
      <c r="A149" s="9" t="s">
        <v>30</v>
      </c>
      <c r="B149" s="14" t="s">
        <v>19</v>
      </c>
      <c r="C149" s="14" t="s">
        <v>101</v>
      </c>
      <c r="D149" s="14" t="s">
        <v>101</v>
      </c>
      <c r="E149" s="14" t="s">
        <v>135</v>
      </c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 t="s">
        <v>31</v>
      </c>
      <c r="U149" s="14"/>
      <c r="V149" s="15"/>
      <c r="W149" s="15"/>
      <c r="X149" s="15"/>
      <c r="Y149" s="15"/>
      <c r="Z149" s="13" t="s">
        <v>29</v>
      </c>
      <c r="AA149" s="16">
        <v>4993</v>
      </c>
      <c r="AB149" s="16"/>
      <c r="AC149" s="16"/>
      <c r="AD149" s="16"/>
      <c r="AE149" s="16">
        <v>4993</v>
      </c>
      <c r="AF149" s="16"/>
      <c r="AG149" s="16"/>
      <c r="AH149" s="16"/>
      <c r="AI149" s="16"/>
      <c r="AJ149" s="16"/>
      <c r="AK149" s="16"/>
      <c r="AL149" s="16"/>
      <c r="AM149" s="16"/>
      <c r="AN149" s="16"/>
      <c r="AO149" s="16"/>
      <c r="AP149" s="16">
        <v>5</v>
      </c>
      <c r="AQ149" s="16"/>
      <c r="AR149" s="16"/>
      <c r="AS149" s="16"/>
      <c r="AT149" s="16">
        <v>5135</v>
      </c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>
        <v>5</v>
      </c>
      <c r="BF149" s="16"/>
      <c r="BG149" s="16"/>
      <c r="BH149" s="16"/>
      <c r="BI149" s="16"/>
      <c r="BJ149" s="16"/>
      <c r="BK149" s="16"/>
      <c r="BL149" s="16"/>
      <c r="BM149" s="16"/>
      <c r="BN149" s="16"/>
      <c r="BO149" s="16"/>
      <c r="BP149" s="16"/>
      <c r="BQ149" s="16"/>
      <c r="BR149" s="16"/>
      <c r="BS149" s="16"/>
      <c r="BT149" s="13"/>
    </row>
    <row r="150" spans="1:72" ht="15" x14ac:dyDescent="0.25"/>
  </sheetData>
  <mergeCells count="62">
    <mergeCell ref="A3:BT3"/>
    <mergeCell ref="BO6:BO7"/>
    <mergeCell ref="AY6:AY7"/>
    <mergeCell ref="AW6:AW7"/>
    <mergeCell ref="D6:D7"/>
    <mergeCell ref="BD6:BD7"/>
    <mergeCell ref="BP6:BP7"/>
    <mergeCell ref="BK6:BK7"/>
    <mergeCell ref="X6:X7"/>
    <mergeCell ref="BE6:BE7"/>
    <mergeCell ref="BS6:BS7"/>
    <mergeCell ref="AU6:AU7"/>
    <mergeCell ref="AP6:AP7"/>
    <mergeCell ref="U6:U7"/>
    <mergeCell ref="BT6:BT7"/>
    <mergeCell ref="A6:A7"/>
    <mergeCell ref="BB6:BB7"/>
    <mergeCell ref="BF6:BF7"/>
    <mergeCell ref="AQ6:AQ7"/>
    <mergeCell ref="AS6:AS7"/>
    <mergeCell ref="C6:C7"/>
    <mergeCell ref="AR6:AR7"/>
    <mergeCell ref="AO6:AO7"/>
    <mergeCell ref="AM6:AM7"/>
    <mergeCell ref="Z6:Z7"/>
    <mergeCell ref="AK6:AK7"/>
    <mergeCell ref="AF6:AF7"/>
    <mergeCell ref="AA6:AA7"/>
    <mergeCell ref="AE6:AE7"/>
    <mergeCell ref="AD6:AD7"/>
    <mergeCell ref="BR6:BR7"/>
    <mergeCell ref="AT6:AT7"/>
    <mergeCell ref="BA6:BA7"/>
    <mergeCell ref="V6:V7"/>
    <mergeCell ref="BJ6:BJ7"/>
    <mergeCell ref="AZ6:AZ7"/>
    <mergeCell ref="W6:W7"/>
    <mergeCell ref="AX6:AX7"/>
    <mergeCell ref="BQ6:BQ7"/>
    <mergeCell ref="BH6:BH7"/>
    <mergeCell ref="BN6:BN7"/>
    <mergeCell ref="BG6:BG7"/>
    <mergeCell ref="BM6:BM7"/>
    <mergeCell ref="BI6:BI7"/>
    <mergeCell ref="AC6:AC7"/>
    <mergeCell ref="AB6:AB7"/>
    <mergeCell ref="T2:BE2"/>
    <mergeCell ref="T1:BE1"/>
    <mergeCell ref="A4:BE4"/>
    <mergeCell ref="E6:S7"/>
    <mergeCell ref="BL6:BL7"/>
    <mergeCell ref="T6:T7"/>
    <mergeCell ref="AV6:AV7"/>
    <mergeCell ref="BC6:BC7"/>
    <mergeCell ref="AL6:AL7"/>
    <mergeCell ref="AG6:AG7"/>
    <mergeCell ref="AH6:AH7"/>
    <mergeCell ref="AI6:AI7"/>
    <mergeCell ref="AJ6:AJ7"/>
    <mergeCell ref="AN6:AN7"/>
    <mergeCell ref="B6:B7"/>
    <mergeCell ref="Y6:Y7"/>
  </mergeCells>
  <phoneticPr fontId="10" type="noConversion"/>
  <pageMargins left="1.17" right="0.39" top="0.78" bottom="0.78" header="0" footer="0"/>
  <pageSetup paperSize="9" scale="6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2-й и 3-й года</vt:lpstr>
      <vt:lpstr>'2-й и 3-й года'!Заголовки_для_печати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:description>POI XSSF rep:2.54.0.329</dc:description>
  <cp:lastModifiedBy>GlBuh</cp:lastModifiedBy>
  <cp:lastPrinted>2021-11-28T10:20:08Z</cp:lastPrinted>
  <dcterms:created xsi:type="dcterms:W3CDTF">2021-11-23T07:50:47Z</dcterms:created>
  <dcterms:modified xsi:type="dcterms:W3CDTF">2022-07-06T09:05:12Z</dcterms:modified>
</cp:coreProperties>
</file>