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\\ELZADM-HV\All_doc\ДЛЯ САЙТА\05-СЕССИЯ 08.07.22\РСД №167  отчет за 1 квартал 2022г\"/>
    </mc:Choice>
  </mc:AlternateContent>
  <xr:revisionPtr revIDLastSave="0" documentId="8_{2ECAEC69-5F21-4F5B-8D5C-D291DBD4B413}" xr6:coauthVersionLast="47" xr6:coauthVersionMax="47" xr10:uidLastSave="{00000000-0000-0000-0000-000000000000}"/>
  <bookViews>
    <workbookView xWindow="-120" yWindow="-120" windowWidth="29040" windowHeight="15840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E25" i="1" s="1"/>
  <c r="E27" i="1"/>
  <c r="E26" i="1"/>
  <c r="D43" i="1"/>
  <c r="E43" i="1" s="1"/>
  <c r="C43" i="1"/>
  <c r="C35" i="1"/>
  <c r="C18" i="1"/>
  <c r="C11" i="1"/>
  <c r="C5" i="1" s="1"/>
  <c r="D6" i="1"/>
  <c r="D5" i="1" s="1"/>
  <c r="D40" i="1"/>
  <c r="D33" i="1" s="1"/>
  <c r="D22" i="1"/>
  <c r="D21" i="1"/>
  <c r="D18" i="1"/>
  <c r="E18" i="1"/>
  <c r="D11" i="1"/>
  <c r="E11" i="1" s="1"/>
  <c r="E7" i="1"/>
  <c r="E8" i="1"/>
  <c r="E9" i="1"/>
  <c r="E12" i="1"/>
  <c r="E13" i="1"/>
  <c r="E14" i="1"/>
  <c r="E16" i="1"/>
  <c r="E17" i="1"/>
  <c r="E19" i="1"/>
  <c r="E20" i="1"/>
  <c r="E23" i="1"/>
  <c r="E24" i="1"/>
  <c r="E28" i="1"/>
  <c r="E29" i="1"/>
  <c r="E34" i="1"/>
  <c r="E36" i="1"/>
  <c r="E37" i="1"/>
  <c r="E38" i="1"/>
  <c r="E39" i="1"/>
  <c r="E41" i="1"/>
  <c r="E42" i="1"/>
  <c r="E44" i="1"/>
  <c r="C40" i="1"/>
  <c r="C33" i="1" s="1"/>
  <c r="C32" i="1" s="1"/>
  <c r="C22" i="1"/>
  <c r="C6" i="1"/>
  <c r="E6" i="1"/>
  <c r="E35" i="1"/>
  <c r="E22" i="1"/>
  <c r="E33" i="1" l="1"/>
  <c r="D32" i="1"/>
  <c r="E32" i="1" s="1"/>
  <c r="D4" i="1"/>
  <c r="E5" i="1"/>
  <c r="E40" i="1"/>
  <c r="C21" i="1"/>
  <c r="E21" i="1" s="1"/>
  <c r="D45" i="1" l="1"/>
  <c r="C4" i="1"/>
  <c r="C45" i="1" s="1"/>
  <c r="E4" i="1" l="1"/>
  <c r="E45" i="1"/>
</calcChain>
</file>

<file path=xl/sharedStrings.xml><?xml version="1.0" encoding="utf-8"?>
<sst xmlns="http://schemas.openxmlformats.org/spreadsheetml/2006/main" count="87" uniqueCount="86">
  <si>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</si>
  <si>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</si>
  <si>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</si>
  <si>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</si>
  <si>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</si>
  <si>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</si>
  <si>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</si>
  <si>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</si>
  <si>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</si>
  <si>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</si>
  <si>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</si>
  <si>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</si>
  <si>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</si>
  <si>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</si>
  <si>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</si>
  <si>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</si>
  <si>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</si>
  <si>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</si>
  <si>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</si>
  <si>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</si>
  <si>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</si>
  <si>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</si>
  <si>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</si>
  <si>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</si>
  <si>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</si>
  <si>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</si>
  <si>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</si>
  <si>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</si>
  <si>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</si>
  <si>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</si>
  <si>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</si>
  <si>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</si>
  <si>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</si>
  <si>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</si>
  <si>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607 1 14 00000 00 0000 000</t>
  </si>
  <si>
    <t>Доходы от продажи  материальных и нематериальных активов</t>
  </si>
  <si>
    <t>607 114 06025 10 0000 430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</si>
  <si>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</si>
  <si>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</si>
  <si>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</si>
  <si>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</si>
  <si>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</si>
  <si>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607 2 02 15001 10 0000 150</t>
  </si>
  <si>
    <t>Дотации бюджетам сельских поселений на выравнивание бюджетной обеспеченности</t>
  </si>
  <si>
    <t>607 2 02 20000 10 0000 150</t>
  </si>
  <si>
    <t xml:space="preserve">Субсидии бюджетам субъектов Российской Федерации и муниципальных образований 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</si>
  <si>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</si>
  <si>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</si>
  <si>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</si>
  <si>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</si>
  <si>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</si>
  <si>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</si>
  <si>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</si>
  <si>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</si>
  <si>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</si>
  <si>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</si>
  <si>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</si>
  <si>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</si>
  <si>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Доходы бюджета - Всего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</si>
  <si>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</si>
  <si>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</si>
  <si>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</si>
  <si>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607 2 02 20216 10 0000 150</t>
  </si>
  <si>
    <t>607  2 02 20299 10 0000 150</t>
  </si>
  <si>
    <t>607 2 02 20302 10 0000 150</t>
  </si>
  <si>
    <t>% исполнения</t>
  </si>
  <si>
    <t>182 1 01 02080 01 0000 110</t>
  </si>
  <si>
    <t>Налог на доходы физических лицчасти суммыналога, превыщающей 650000 рублей, относящейся к части налоговой базы, превышающей 5000000 рублей ( сумма платежа перерасчеты, недоимки)</t>
  </si>
  <si>
    <t>100 1 03 02231 01 0000 110</t>
  </si>
  <si>
    <t>100 1 03 02241 01 0000 110</t>
  </si>
  <si>
    <t>100 1 03 02251 01 0000 110</t>
  </si>
  <si>
    <t>101 1 03 02261 01 0000 110</t>
  </si>
  <si>
    <t>Невыясненные поступления</t>
  </si>
  <si>
    <t>Невыясненные поступления , зачисляемые в бюджеты сельских поселений</t>
  </si>
  <si>
    <t>607 117 01050 10 0000 180</t>
  </si>
  <si>
    <t>607 1 17 00000 00 0000 000</t>
  </si>
  <si>
    <t>Поступления доходов в бюджет Елизаветинского сельского поселения  за 1 квартал 2022 года</t>
  </si>
  <si>
    <t xml:space="preserve"> Бюджет 2022 год  (тыс. руб.)</t>
  </si>
  <si>
    <t>Исполнено           за 1 квартал 2022 года (тыс. руб.)</t>
  </si>
  <si>
    <t>607 1 13 00000 00 0000 000</t>
  </si>
  <si>
    <t>Прочие доходы от оказания платных услуг</t>
  </si>
  <si>
    <t>607 113 01995 10 0507 130</t>
  </si>
  <si>
    <t>прочие доходы от оказания платных услуг</t>
  </si>
  <si>
    <t>607 113 01995 10 0508 130</t>
  </si>
  <si>
    <t>прочие доходы от оказания платных услу</t>
  </si>
  <si>
    <r>
      <t xml:space="preserve">                                                                                                              Приложение 2</t>
    </r>
    <r>
      <rPr>
        <sz val="10"/>
        <rFont val="Calibri"/>
        <family val="2"/>
        <charset val="204"/>
      </rPr>
      <t xml:space="preserve"> к постановлению  администрации  Елизаветинского сельского поселения от  08.07.2022г. №167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</si>
</sst>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14" x14ac:knownFonts="1"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3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 readingOrder="1"/>
    </xf>
    <xf numFmtId="0" fontId="6" fillId="2" borderId="3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2" fontId="6" fillId="0" borderId="2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left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2" fontId="1" fillId="0" borderId="0" xfId="0" applyNumberFormat="1" applyFont="1" applyFill="1" applyBorder="1"/>
    <xf numFmtId="0" fontId="9" fillId="0" borderId="2" xfId="1" applyNumberFormat="1" applyFont="1" applyFill="1" applyBorder="1" applyAlignment="1">
      <alignment horizontal="left" vertical="center" wrapText="1" readingOrder="1"/>
    </xf>
    <xf numFmtId="2" fontId="9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left" vertical="center" wrapText="1" readingOrder="1"/>
    </xf>
    <xf numFmtId="0" fontId="8" fillId="0" borderId="2" xfId="1" applyFont="1" applyBorder="1" applyAlignment="1">
      <alignment horizontal="left" vertical="center" wrapText="1" readingOrder="1"/>
    </xf>
    <xf numFmtId="2" fontId="6" fillId="0" borderId="2" xfId="1" applyNumberFormat="1" applyFont="1" applyBorder="1" applyAlignment="1">
      <alignment horizontal="center" vertical="center" wrapText="1" readingOrder="1"/>
    </xf>
    <xf numFmtId="0" fontId="9" fillId="0" borderId="2" xfId="1" applyFont="1" applyBorder="1" applyAlignment="1">
      <alignment horizontal="left" vertical="center" wrapText="1" readingOrder="1"/>
    </xf>
    <xf numFmtId="2" fontId="9" fillId="0" borderId="2" xfId="1" applyNumberFormat="1" applyFont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Font="1" applyBorder="1" applyAlignment="1">
      <alignment horizontal="center" vertical="center" wrapText="1" readingOrder="1"/>
    </xf>
    <xf numFmtId="2" fontId="0" fillId="0" borderId="0" xfId="0" applyNumberFormat="1"/>
    <xf numFmtId="166" fontId="6" fillId="0" borderId="2" xfId="1" applyNumberFormat="1" applyFont="1" applyFill="1" applyBorder="1" applyAlignment="1">
      <alignment horizontal="center" vertical="center" wrapText="1" readingOrder="1"/>
    </xf>
    <xf numFmtId="166" fontId="9" fillId="0" borderId="2" xfId="1" applyNumberFormat="1" applyFont="1" applyFill="1" applyBorder="1" applyAlignment="1">
      <alignment horizontal="center" vertical="center" wrapText="1" readingOrder="1"/>
    </xf>
    <xf numFmtId="0" fontId="6" fillId="2" borderId="4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horizontal="left" vertical="center" wrapText="1" readingOrder="1"/>
    </xf>
    <xf numFmtId="0" fontId="13" fillId="0" borderId="2" xfId="1" applyFont="1" applyBorder="1" applyAlignment="1">
      <alignment horizontal="left" vertical="center" wrapText="1" readingOrder="1"/>
    </xf>
    <xf numFmtId="0" fontId="13" fillId="0" borderId="2" xfId="1" applyNumberFormat="1" applyFont="1" applyFill="1" applyBorder="1" applyAlignment="1">
      <alignment horizontal="center" vertical="center" wrapText="1" readingOrder="1"/>
    </xf>
    <xf numFmtId="0" fontId="13" fillId="0" borderId="2" xfId="1" applyFont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left" vertical="center" wrapText="1" readingOrder="1"/>
    </xf>
    <xf numFmtId="49" fontId="2" fillId="0" borderId="0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showGridLines="0" tabSelected="1" workbookViewId="0">
      <selection sqref="A1:E1"/>
    </sheetView>
  </sheetViews>
  <sheetFormatPr defaultRowHeight="15" x14ac:dyDescent="0.25"/>
  <cols>
    <col min="1" max="1" width="29.42578125" style="1" customWidth="1"/>
    <col min="2" max="2" width="45.7109375" style="1" customWidth="1"/>
    <col min="3" max="3" width="14" style="1" customWidth="1"/>
    <col min="4" max="4" width="15.7109375" style="1" customWidth="1"/>
    <col min="5" max="5" width="15.28515625" style="1" customWidth="1"/>
    <col min="11" max="11" width="14" style="1" customWidth="1"/>
  </cols>
  <sheetData>
    <row r="1" spans="1:6" ht="27.75" customHeight="1" x14ac:dyDescent="0.25">
      <c r="A1" s="33" t="s">
        <v>85</v>
      </c>
      <c r="B1" s="33"/>
      <c r="C1" s="33"/>
      <c r="D1" s="33"/>
      <c r="E1" s="33"/>
      <c r="F1" s="2"/>
    </row>
    <row r="2" spans="1:6" ht="57" customHeight="1" x14ac:dyDescent="0.25">
      <c r="A2" s="3"/>
      <c r="B2" s="34" t="s">
        <v>76</v>
      </c>
      <c r="C2" s="35"/>
      <c r="D2" s="4"/>
      <c r="E2" s="4"/>
      <c r="F2" s="2"/>
    </row>
    <row r="3" spans="1:6" ht="53.45" customHeight="1" x14ac:dyDescent="0.25">
      <c r="A3" s="5" t="s">
        <v>0</v>
      </c>
      <c r="B3" s="6" t="s">
        <v>1</v>
      </c>
      <c r="C3" s="5" t="s">
        <v>77</v>
      </c>
      <c r="D3" s="27" t="s">
        <v>78</v>
      </c>
      <c r="E3" s="5" t="s">
        <v>65</v>
      </c>
    </row>
    <row r="4" spans="1:6" ht="40.5" x14ac:dyDescent="0.25">
      <c r="A4" s="7"/>
      <c r="B4" s="8" t="s">
        <v>2</v>
      </c>
      <c r="C4" s="9">
        <f>C5+C21</f>
        <v>21666.989999999998</v>
      </c>
      <c r="D4" s="9">
        <f>D5+D21</f>
        <v>3151.76</v>
      </c>
      <c r="E4" s="25">
        <f>D4/C4*100</f>
        <v>14.546367538822885</v>
      </c>
    </row>
    <row r="5" spans="1:6" ht="20.25" x14ac:dyDescent="0.25">
      <c r="A5" s="7"/>
      <c r="B5" s="8" t="s">
        <v>3</v>
      </c>
      <c r="C5" s="9">
        <f>C6+C11+C18+C16</f>
        <v>17068</v>
      </c>
      <c r="D5" s="9">
        <f>D6+D11+D16+D18</f>
        <v>2833.46</v>
      </c>
      <c r="E5" s="25">
        <f t="shared" ref="E5:E45" si="0">D5/C5*100</f>
        <v>16.6010077337708</v>
      </c>
    </row>
    <row r="6" spans="1:6" ht="26.25" customHeight="1" x14ac:dyDescent="0.25">
      <c r="A6" s="10" t="s">
        <v>4</v>
      </c>
      <c r="B6" s="11" t="s">
        <v>5</v>
      </c>
      <c r="C6" s="9">
        <f>C7+C8+C9</f>
        <v>3700</v>
      </c>
      <c r="D6" s="9">
        <f>D7+D8+D9+D10</f>
        <v>750.03</v>
      </c>
      <c r="E6" s="25">
        <f t="shared" si="0"/>
        <v>20.271081081081078</v>
      </c>
      <c r="F6" s="12"/>
    </row>
    <row r="7" spans="1:6" ht="68.45" customHeight="1" x14ac:dyDescent="0.25">
      <c r="A7" s="13" t="s">
        <v>6</v>
      </c>
      <c r="B7" s="28" t="s">
        <v>7</v>
      </c>
      <c r="C7" s="14">
        <v>3630</v>
      </c>
      <c r="D7" s="14">
        <v>726.01</v>
      </c>
      <c r="E7" s="26">
        <f t="shared" si="0"/>
        <v>20.000275482093663</v>
      </c>
    </row>
    <row r="8" spans="1:6" ht="96" x14ac:dyDescent="0.25">
      <c r="A8" s="13" t="s">
        <v>8</v>
      </c>
      <c r="B8" s="28" t="s">
        <v>9</v>
      </c>
      <c r="C8" s="14">
        <v>10</v>
      </c>
      <c r="D8" s="14">
        <v>4</v>
      </c>
      <c r="E8" s="26">
        <f t="shared" si="0"/>
        <v>40</v>
      </c>
    </row>
    <row r="9" spans="1:6" ht="36" x14ac:dyDescent="0.25">
      <c r="A9" s="13" t="s">
        <v>10</v>
      </c>
      <c r="B9" s="28" t="s">
        <v>11</v>
      </c>
      <c r="C9" s="14">
        <v>60</v>
      </c>
      <c r="D9" s="14">
        <v>9.8800000000000008</v>
      </c>
      <c r="E9" s="26">
        <f t="shared" si="0"/>
        <v>16.466666666666669</v>
      </c>
    </row>
    <row r="10" spans="1:6" ht="48" x14ac:dyDescent="0.25">
      <c r="A10" s="13" t="s">
        <v>66</v>
      </c>
      <c r="B10" s="28" t="s">
        <v>67</v>
      </c>
      <c r="C10" s="14"/>
      <c r="D10" s="14">
        <v>10.14</v>
      </c>
      <c r="E10" s="26"/>
    </row>
    <row r="11" spans="1:6" ht="47.25" x14ac:dyDescent="0.25">
      <c r="A11" s="10" t="s">
        <v>12</v>
      </c>
      <c r="B11" s="11" t="s">
        <v>13</v>
      </c>
      <c r="C11" s="9">
        <f>C12+C13+C14</f>
        <v>3468</v>
      </c>
      <c r="D11" s="9">
        <f>D12+D13+D14+D15</f>
        <v>972.30000000000007</v>
      </c>
      <c r="E11" s="25">
        <f t="shared" si="0"/>
        <v>28.036332179930795</v>
      </c>
    </row>
    <row r="12" spans="1:6" ht="55.15" customHeight="1" x14ac:dyDescent="0.25">
      <c r="A12" s="13" t="s">
        <v>68</v>
      </c>
      <c r="B12" s="28" t="s">
        <v>14</v>
      </c>
      <c r="C12" s="14">
        <v>1283</v>
      </c>
      <c r="D12" s="14">
        <v>466.95</v>
      </c>
      <c r="E12" s="25">
        <f t="shared" si="0"/>
        <v>36.395167575993767</v>
      </c>
    </row>
    <row r="13" spans="1:6" ht="76.150000000000006" customHeight="1" x14ac:dyDescent="0.25">
      <c r="A13" s="13" t="s">
        <v>69</v>
      </c>
      <c r="B13" s="28" t="s">
        <v>15</v>
      </c>
      <c r="C13" s="14">
        <v>14</v>
      </c>
      <c r="D13" s="14">
        <v>2.99</v>
      </c>
      <c r="E13" s="25">
        <f t="shared" si="0"/>
        <v>21.357142857142858</v>
      </c>
    </row>
    <row r="14" spans="1:6" ht="60" x14ac:dyDescent="0.25">
      <c r="A14" s="13" t="s">
        <v>70</v>
      </c>
      <c r="B14" s="28" t="s">
        <v>16</v>
      </c>
      <c r="C14" s="14">
        <v>2171</v>
      </c>
      <c r="D14" s="14">
        <v>565.01</v>
      </c>
      <c r="E14" s="25">
        <f t="shared" si="0"/>
        <v>26.025333947489639</v>
      </c>
    </row>
    <row r="15" spans="1:6" ht="66.599999999999994" customHeight="1" x14ac:dyDescent="0.25">
      <c r="A15" s="13" t="s">
        <v>71</v>
      </c>
      <c r="B15" s="28" t="s">
        <v>16</v>
      </c>
      <c r="C15" s="14"/>
      <c r="D15" s="14">
        <v>-62.65</v>
      </c>
      <c r="E15" s="25"/>
    </row>
    <row r="16" spans="1:6" ht="15.75" x14ac:dyDescent="0.25">
      <c r="A16" s="10" t="s">
        <v>17</v>
      </c>
      <c r="B16" s="11" t="s">
        <v>18</v>
      </c>
      <c r="C16" s="9">
        <v>1100</v>
      </c>
      <c r="D16" s="9">
        <v>82.96</v>
      </c>
      <c r="E16" s="25">
        <f t="shared" si="0"/>
        <v>7.5418181818181811</v>
      </c>
    </row>
    <row r="17" spans="1:5" ht="36" x14ac:dyDescent="0.25">
      <c r="A17" s="13" t="s">
        <v>19</v>
      </c>
      <c r="B17" s="28" t="s">
        <v>20</v>
      </c>
      <c r="C17" s="14">
        <v>1100</v>
      </c>
      <c r="D17" s="14">
        <v>82.96</v>
      </c>
      <c r="E17" s="25">
        <f t="shared" si="0"/>
        <v>7.5418181818181811</v>
      </c>
    </row>
    <row r="18" spans="1:5" ht="15.75" x14ac:dyDescent="0.25">
      <c r="A18" s="10" t="s">
        <v>21</v>
      </c>
      <c r="B18" s="11" t="s">
        <v>22</v>
      </c>
      <c r="C18" s="9">
        <f>C19+C20</f>
        <v>8800</v>
      </c>
      <c r="D18" s="9">
        <f>D19+D20</f>
        <v>1028.17</v>
      </c>
      <c r="E18" s="25">
        <f t="shared" si="0"/>
        <v>11.683750000000002</v>
      </c>
    </row>
    <row r="19" spans="1:5" ht="24" x14ac:dyDescent="0.25">
      <c r="A19" s="13" t="s">
        <v>23</v>
      </c>
      <c r="B19" s="28" t="s">
        <v>24</v>
      </c>
      <c r="C19" s="14">
        <v>3600</v>
      </c>
      <c r="D19" s="14">
        <v>710.53</v>
      </c>
      <c r="E19" s="25">
        <f t="shared" si="0"/>
        <v>19.736944444444443</v>
      </c>
    </row>
    <row r="20" spans="1:5" ht="24" x14ac:dyDescent="0.25">
      <c r="A20" s="13" t="s">
        <v>25</v>
      </c>
      <c r="B20" s="28" t="s">
        <v>26</v>
      </c>
      <c r="C20" s="14">
        <v>5200</v>
      </c>
      <c r="D20" s="14">
        <v>317.64</v>
      </c>
      <c r="E20" s="25">
        <f t="shared" si="0"/>
        <v>6.1084615384615386</v>
      </c>
    </row>
    <row r="21" spans="1:5" ht="20.25" x14ac:dyDescent="0.25">
      <c r="A21" s="13"/>
      <c r="B21" s="8" t="s">
        <v>27</v>
      </c>
      <c r="C21" s="9">
        <f>C22+C25+C28</f>
        <v>4598.99</v>
      </c>
      <c r="D21" s="9">
        <f>D22+D25+D30</f>
        <v>318.3</v>
      </c>
      <c r="E21" s="25">
        <f t="shared" si="0"/>
        <v>6.9210848468902961</v>
      </c>
    </row>
    <row r="22" spans="1:5" ht="75" customHeight="1" x14ac:dyDescent="0.25">
      <c r="A22" s="10" t="s">
        <v>28</v>
      </c>
      <c r="B22" s="11" t="s">
        <v>29</v>
      </c>
      <c r="C22" s="9">
        <f>C23+C24</f>
        <v>1611.18</v>
      </c>
      <c r="D22" s="9">
        <f>D23+D24</f>
        <v>267.60000000000002</v>
      </c>
      <c r="E22" s="25">
        <f t="shared" si="0"/>
        <v>16.608944996834619</v>
      </c>
    </row>
    <row r="23" spans="1:5" ht="33" customHeight="1" x14ac:dyDescent="0.25">
      <c r="A23" s="13" t="s">
        <v>30</v>
      </c>
      <c r="B23" s="28" t="s">
        <v>31</v>
      </c>
      <c r="C23" s="14">
        <v>411.18</v>
      </c>
      <c r="D23" s="14">
        <v>60.2</v>
      </c>
      <c r="E23" s="25">
        <f t="shared" si="0"/>
        <v>14.640789921688798</v>
      </c>
    </row>
    <row r="24" spans="1:5" ht="67.900000000000006" customHeight="1" x14ac:dyDescent="0.25">
      <c r="A24" s="13" t="s">
        <v>32</v>
      </c>
      <c r="B24" s="28" t="s">
        <v>33</v>
      </c>
      <c r="C24" s="14">
        <v>1200</v>
      </c>
      <c r="D24" s="14">
        <v>207.4</v>
      </c>
      <c r="E24" s="25">
        <f t="shared" si="0"/>
        <v>17.283333333333335</v>
      </c>
    </row>
    <row r="25" spans="1:5" ht="48" customHeight="1" x14ac:dyDescent="0.25">
      <c r="A25" s="15" t="s">
        <v>79</v>
      </c>
      <c r="B25" s="10" t="s">
        <v>80</v>
      </c>
      <c r="C25" s="17">
        <f>C26+C27</f>
        <v>437.81</v>
      </c>
      <c r="D25" s="17">
        <v>50.7</v>
      </c>
      <c r="E25" s="25">
        <f t="shared" si="0"/>
        <v>11.580365912153674</v>
      </c>
    </row>
    <row r="26" spans="1:5" ht="27" customHeight="1" x14ac:dyDescent="0.25">
      <c r="A26" s="18" t="s">
        <v>81</v>
      </c>
      <c r="B26" s="32" t="s">
        <v>82</v>
      </c>
      <c r="C26" s="17">
        <v>40</v>
      </c>
      <c r="D26" s="17">
        <v>0</v>
      </c>
      <c r="E26" s="25">
        <f t="shared" si="0"/>
        <v>0</v>
      </c>
    </row>
    <row r="27" spans="1:5" ht="31.5" customHeight="1" x14ac:dyDescent="0.25">
      <c r="A27" s="18" t="s">
        <v>83</v>
      </c>
      <c r="B27" s="32" t="s">
        <v>84</v>
      </c>
      <c r="C27" s="17">
        <v>397.81</v>
      </c>
      <c r="D27" s="17">
        <v>50.7</v>
      </c>
      <c r="E27" s="25">
        <f t="shared" si="0"/>
        <v>12.744777657675776</v>
      </c>
    </row>
    <row r="28" spans="1:5" ht="31.5" x14ac:dyDescent="0.25">
      <c r="A28" s="15" t="s">
        <v>34</v>
      </c>
      <c r="B28" s="16" t="s">
        <v>35</v>
      </c>
      <c r="C28" s="17">
        <v>2550</v>
      </c>
      <c r="D28" s="17">
        <v>0</v>
      </c>
      <c r="E28" s="25">
        <f t="shared" si="0"/>
        <v>0</v>
      </c>
    </row>
    <row r="29" spans="1:5" ht="45.6" customHeight="1" x14ac:dyDescent="0.25">
      <c r="A29" s="18" t="s">
        <v>36</v>
      </c>
      <c r="B29" s="29" t="s">
        <v>37</v>
      </c>
      <c r="C29" s="19">
        <v>2550</v>
      </c>
      <c r="D29" s="19">
        <v>0</v>
      </c>
      <c r="E29" s="25">
        <f t="shared" si="0"/>
        <v>0</v>
      </c>
    </row>
    <row r="30" spans="1:5" x14ac:dyDescent="0.25">
      <c r="A30" s="15" t="s">
        <v>75</v>
      </c>
      <c r="B30" s="15" t="s">
        <v>72</v>
      </c>
      <c r="C30" s="19"/>
      <c r="D30" s="17"/>
      <c r="E30" s="25"/>
    </row>
    <row r="31" spans="1:5" ht="25.5" x14ac:dyDescent="0.25">
      <c r="A31" s="18" t="s">
        <v>74</v>
      </c>
      <c r="B31" s="18" t="s">
        <v>73</v>
      </c>
      <c r="C31" s="19"/>
      <c r="D31" s="19"/>
      <c r="E31" s="25"/>
    </row>
    <row r="32" spans="1:5" ht="15.75" x14ac:dyDescent="0.25">
      <c r="A32" s="10" t="s">
        <v>38</v>
      </c>
      <c r="B32" s="11" t="s">
        <v>39</v>
      </c>
      <c r="C32" s="9">
        <f>C33+C43</f>
        <v>31950.420000000002</v>
      </c>
      <c r="D32" s="9">
        <f>D33</f>
        <v>6998.09</v>
      </c>
      <c r="E32" s="25">
        <f t="shared" si="0"/>
        <v>21.902967159743124</v>
      </c>
    </row>
    <row r="33" spans="1:6" ht="63" x14ac:dyDescent="0.25">
      <c r="A33" s="10" t="s">
        <v>40</v>
      </c>
      <c r="B33" s="11" t="s">
        <v>41</v>
      </c>
      <c r="C33" s="9">
        <f>C34+C35+C40</f>
        <v>31900.420000000002</v>
      </c>
      <c r="D33" s="9">
        <f>D34+D35+D40</f>
        <v>6998.09</v>
      </c>
      <c r="E33" s="25">
        <f t="shared" si="0"/>
        <v>21.937297377275911</v>
      </c>
      <c r="F33" s="12"/>
    </row>
    <row r="34" spans="1:6" ht="25.5" x14ac:dyDescent="0.25">
      <c r="A34" s="20" t="s">
        <v>42</v>
      </c>
      <c r="B34" s="20" t="s">
        <v>43</v>
      </c>
      <c r="C34" s="9">
        <v>21675.4</v>
      </c>
      <c r="D34" s="9">
        <v>6502.62</v>
      </c>
      <c r="E34" s="25">
        <f t="shared" si="0"/>
        <v>30</v>
      </c>
    </row>
    <row r="35" spans="1:6" ht="25.5" x14ac:dyDescent="0.25">
      <c r="A35" s="20" t="s">
        <v>44</v>
      </c>
      <c r="B35" s="21" t="s">
        <v>45</v>
      </c>
      <c r="C35" s="9">
        <f>C39</f>
        <v>9931.9</v>
      </c>
      <c r="D35" s="9">
        <v>419.55</v>
      </c>
      <c r="E35" s="25">
        <f t="shared" si="0"/>
        <v>4.2242672600408788</v>
      </c>
    </row>
    <row r="36" spans="1:6" ht="36" hidden="1" x14ac:dyDescent="0.25">
      <c r="A36" s="13" t="s">
        <v>62</v>
      </c>
      <c r="B36" s="30" t="s">
        <v>59</v>
      </c>
      <c r="C36" s="14">
        <v>2163.6</v>
      </c>
      <c r="D36" s="14">
        <v>0</v>
      </c>
      <c r="E36" s="25">
        <f t="shared" si="0"/>
        <v>0</v>
      </c>
    </row>
    <row r="37" spans="1:6" ht="67.150000000000006" hidden="1" customHeight="1" x14ac:dyDescent="0.25">
      <c r="A37" s="13" t="s">
        <v>63</v>
      </c>
      <c r="B37" s="30" t="s">
        <v>60</v>
      </c>
      <c r="C37" s="14">
        <v>3513.91</v>
      </c>
      <c r="D37" s="14">
        <v>0</v>
      </c>
      <c r="E37" s="25">
        <f t="shared" si="0"/>
        <v>0</v>
      </c>
    </row>
    <row r="38" spans="1:6" ht="43.15" hidden="1" customHeight="1" x14ac:dyDescent="0.25">
      <c r="A38" s="13" t="s">
        <v>64</v>
      </c>
      <c r="B38" s="30" t="s">
        <v>61</v>
      </c>
      <c r="C38" s="14">
        <v>1856.82</v>
      </c>
      <c r="D38" s="14">
        <v>0</v>
      </c>
      <c r="E38" s="25">
        <f t="shared" si="0"/>
        <v>0</v>
      </c>
    </row>
    <row r="39" spans="1:6" x14ac:dyDescent="0.25">
      <c r="A39" s="13" t="s">
        <v>46</v>
      </c>
      <c r="B39" s="22" t="s">
        <v>47</v>
      </c>
      <c r="C39" s="14">
        <v>9931.9</v>
      </c>
      <c r="D39" s="14">
        <v>419.55</v>
      </c>
      <c r="E39" s="25">
        <f t="shared" si="0"/>
        <v>4.2242672600408788</v>
      </c>
    </row>
    <row r="40" spans="1:6" ht="25.5" x14ac:dyDescent="0.25">
      <c r="A40" s="20" t="s">
        <v>48</v>
      </c>
      <c r="B40" s="21" t="s">
        <v>49</v>
      </c>
      <c r="C40" s="9">
        <f>C41+C42</f>
        <v>293.12</v>
      </c>
      <c r="D40" s="9">
        <f>D41+D42</f>
        <v>75.92</v>
      </c>
      <c r="E40" s="25">
        <f t="shared" si="0"/>
        <v>25.900655021834062</v>
      </c>
    </row>
    <row r="41" spans="1:6" ht="36" customHeight="1" x14ac:dyDescent="0.25">
      <c r="A41" s="13" t="s">
        <v>50</v>
      </c>
      <c r="B41" s="28" t="s">
        <v>51</v>
      </c>
      <c r="C41" s="14">
        <v>289.60000000000002</v>
      </c>
      <c r="D41" s="14">
        <v>72.400000000000006</v>
      </c>
      <c r="E41" s="25">
        <f t="shared" si="0"/>
        <v>25</v>
      </c>
    </row>
    <row r="42" spans="1:6" ht="37.15" customHeight="1" x14ac:dyDescent="0.25">
      <c r="A42" s="15" t="s">
        <v>52</v>
      </c>
      <c r="B42" s="29" t="s">
        <v>53</v>
      </c>
      <c r="C42" s="19">
        <v>3.52</v>
      </c>
      <c r="D42" s="19">
        <v>3.52</v>
      </c>
      <c r="E42" s="25">
        <f t="shared" si="0"/>
        <v>100</v>
      </c>
    </row>
    <row r="43" spans="1:6" x14ac:dyDescent="0.25">
      <c r="A43" s="15" t="s">
        <v>54</v>
      </c>
      <c r="B43" s="23" t="s">
        <v>55</v>
      </c>
      <c r="C43" s="17">
        <f>C44</f>
        <v>50</v>
      </c>
      <c r="D43" s="17">
        <f>D44</f>
        <v>0</v>
      </c>
      <c r="E43" s="25">
        <f t="shared" si="0"/>
        <v>0</v>
      </c>
    </row>
    <row r="44" spans="1:6" ht="24" x14ac:dyDescent="0.25">
      <c r="A44" s="18" t="s">
        <v>56</v>
      </c>
      <c r="B44" s="31" t="s">
        <v>57</v>
      </c>
      <c r="C44" s="19">
        <v>50</v>
      </c>
      <c r="D44" s="19">
        <v>0</v>
      </c>
      <c r="E44" s="25">
        <f t="shared" si="0"/>
        <v>0</v>
      </c>
    </row>
    <row r="45" spans="1:6" ht="20.25" x14ac:dyDescent="0.25">
      <c r="A45" s="13"/>
      <c r="B45" s="7" t="s">
        <v>58</v>
      </c>
      <c r="C45" s="9">
        <f>C4+C32</f>
        <v>53617.41</v>
      </c>
      <c r="D45" s="9">
        <f>D4+D32</f>
        <v>10149.85</v>
      </c>
      <c r="E45" s="25">
        <f t="shared" si="0"/>
        <v>18.930138550146307</v>
      </c>
    </row>
    <row r="47" spans="1:6" x14ac:dyDescent="0.25">
      <c r="F47" s="24"/>
    </row>
    <row r="48" spans="1:6" ht="52.7" customHeight="1" x14ac:dyDescent="0.25"/>
  </sheetData>
  <sheetProtection selectLockedCells="1" selectUnlockedCells="1"/>
  <mergeCells count="2">
    <mergeCell ref="A1:E1"/>
    <mergeCell ref="B2:C2"/>
  </mergeCells>
  <phoneticPr fontId="11" type="noConversion"/>
  <pageMargins left="0.39374999999999999" right="0.39374999999999999" top="0.19652777777777777" bottom="0.19652777777777777" header="0.51180555555555551" footer="0.51180555555555551"/>
  <pageSetup paperSize="9" scale="79" firstPageNumber="0" fitToHeight="1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2022-07-07T08:00:26Z</cp:lastPrinted>
  <dcterms:created xsi:type="dcterms:W3CDTF">2022-07-12T14:45:52Z</dcterms:created>
  <dcterms:modified xsi:type="dcterms:W3CDTF">2022-07-12T14:45:52Z</dcterms:modified>
</cp:coreProperties>
</file>