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<sst xmlns="http://schemas.openxmlformats.org/spreadsheetml/2006/main" count="95" uniqueCount="93">
  <si>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</si>
  <si>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</si>
  <si>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</si>
  <si>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</si>
  <si>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</si>
  <si>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</si>
  <si>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</si>
  <si>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</si>
  <si>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</si>
  <si>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</si>
  <si>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</si>
  <si>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</si>
  <si>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</si>
  <si>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</si>
  <si>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</si>
  <si>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</si>
  <si>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</si>
  <si>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</si>
  <si>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</si>
  <si>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</si>
  <si>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</si>
  <si>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</si>
  <si>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</si>
  <si>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</si>
  <si>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</si>
  <si>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</si>
  <si>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</si>
  <si>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</si>
  <si>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</si>
  <si>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</si>
  <si>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</si>
  <si>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</si>
  <si>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</si>
  <si>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</si>
  <si>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</si>
  <si>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</si>
  <si>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</si>
  <si>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</si>
  <si>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</si>
  <si>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</si>
  <si>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</si>
  <si>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</si>
  <si>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</si>
  <si>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</si>
  <si>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</si>
  <si>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</si>
  <si>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</si>
  <si>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</si>
  <si>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</si>
  <si>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</si>
  <si>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</si>
  <si>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 выполнение переданных полномочий субъектов Российской Федерации</t>
  </si>
  <si>
    <t>607 2 02 49999 10 0000 150</t>
  </si>
  <si>
    <t>607 2 02 40000 00 0000 150</t>
  </si>
  <si>
    <t>607 2 02 30024 10 0000 150</t>
  </si>
  <si>
    <t>607 2 02 35118 10 0000 150</t>
  </si>
  <si>
    <t>607 2 02 3000 00 0000 150</t>
  </si>
  <si>
    <t>607 2 02 15001 10 0000 150</t>
  </si>
  <si>
    <t>607 2 02 20000 10 0000 150</t>
  </si>
  <si>
    <t>607 2 02 20216 10 0000 150</t>
  </si>
  <si>
    <t>607 2 02 29999 10 0000 150</t>
  </si>
  <si>
    <t>100 1 03 02231 01 0000 110</t>
  </si>
  <si>
    <t>100 1 03 02241 01 0000 110</t>
  </si>
  <si>
    <t>100 1 03 02251 01 0000 110</t>
  </si>
  <si>
    <t>100 1 05 030100 10 0000 110</t>
  </si>
  <si>
    <t>Единый сельскохозяйственный налог</t>
  </si>
  <si>
    <t>НАЛОГИ НА СОВОКУПНЫЙ ДОХОД</t>
  </si>
  <si>
    <t>ДОХОДЫ ОТ ОКАЗАНИЯ ПЛАТНЫХ РАБОТ (УСЛУГ)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</si>
  <si>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</si>
  <si>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 от оказания платных услуг получателями средств бюджетов сельских поселений</t>
  </si>
  <si>
    <t>607 1 13 00000 00 0000 000</t>
  </si>
  <si>
    <t>607 1 13 02995 10 0000 130</t>
  </si>
  <si>
    <t>607 1 13 01995 10 0507 130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</si>
  <si>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</si>
  <si>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</si>
  <si>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</si>
  <si>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</si>
  <si>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607 2 02 20299 10 0000 150</t>
  </si>
  <si>
    <t>607 2 02 20302 10 0000 150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</si>
  <si>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</si>
  <si>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</si>
  <si>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607 1 17 05050 10 0000 180</t>
  </si>
  <si>
    <t>% исполнения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</si>
  <si>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</si>
  <si>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</si>
  <si>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607219 00000 00 00 0000 150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</si>
  <si>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</si>
  <si>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</si>
  <si>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</si>
  <si>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2</t>
    </r>
    <r>
      <rPr>
        <sz val="10"/>
        <rFont val="Times New Roman"/>
        <family val="1"/>
      </rPr>
      <t xml:space="preserve"> к постановлению администрации Елизаветинского сельского поселения от 23.10.2019г.№ 396</t>
    </r>
  </si>
  <si>
    <t>Поступление доходов в бюджет Елизаветинского сельского поселения  за 9 месяцев 2019 года</t>
  </si>
  <si>
    <t xml:space="preserve"> Бюджет  2019 год  (тыс. руб.)</t>
  </si>
  <si>
    <t>Исполнено за 9 месяцев 2019 года (тыс. руб.)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</si>
</sst>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3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10" xfId="33" applyFont="1" applyBorder="1" applyAlignment="1">
      <alignment horizontal="left" vertical="center" wrapText="1" readingOrder="1"/>
      <protection/>
    </xf>
    <xf numFmtId="0" fontId="2" fillId="0" borderId="10" xfId="33" applyFont="1" applyBorder="1" applyAlignment="1">
      <alignment horizontal="left" vertical="center" wrapText="1" readingOrder="1"/>
      <protection/>
    </xf>
    <xf numFmtId="0" fontId="3" fillId="0" borderId="10" xfId="33" applyFont="1" applyBorder="1" applyAlignment="1">
      <alignment horizontal="left" vertical="center" wrapText="1" readingOrder="1"/>
      <protection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2" fontId="4" fillId="0" borderId="10" xfId="33" applyNumberFormat="1" applyFont="1" applyBorder="1" applyAlignment="1">
      <alignment horizontal="center" vertical="center" wrapText="1" readingOrder="1"/>
      <protection/>
    </xf>
    <xf numFmtId="0" fontId="15" fillId="0" borderId="10" xfId="33" applyFont="1" applyBorder="1" applyAlignment="1">
      <alignment horizontal="left" vertical="center" wrapText="1" readingOrder="1"/>
      <protection/>
    </xf>
    <xf numFmtId="2" fontId="2" fillId="0" borderId="10" xfId="33" applyNumberFormat="1" applyFont="1" applyBorder="1" applyAlignment="1">
      <alignment horizontal="center" vertical="center" wrapText="1" readingOrder="1"/>
      <protection/>
    </xf>
    <xf numFmtId="0" fontId="2" fillId="0" borderId="10" xfId="33" applyFont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center" vertical="center" wrapText="1" readingOrder="1"/>
      <protection/>
    </xf>
    <xf numFmtId="187" fontId="2" fillId="0" borderId="10" xfId="33" applyNumberFormat="1" applyFont="1" applyFill="1" applyBorder="1" applyAlignment="1">
      <alignment horizontal="center" vertical="center" wrapText="1" readingOrder="1"/>
      <protection/>
    </xf>
    <xf numFmtId="187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zoomScalePageLayoutView="0" workbookViewId="0" topLeftCell="A1">
      <selection activeCell="D3" sqref="D3"/>
    </sheetView>
  </sheetViews>
  <sheetFormatPr defaultColWidth="9.140625" defaultRowHeight="15"/>
  <cols>
    <col min="1" max="1" width="27.28125" style="0" customWidth="1"/>
    <col min="2" max="2" width="44.421875" style="0" customWidth="1"/>
    <col min="3" max="3" width="15.28125" style="0" customWidth="1"/>
    <col min="4" max="4" width="13.421875" style="0" customWidth="1"/>
    <col min="5" max="5" width="16.28125" style="0" customWidth="1"/>
  </cols>
  <sheetData>
    <row r="1" spans="1:6" ht="27.75" customHeight="1">
      <c r="A1" s="31" t="s">
        <v>89</v>
      </c>
      <c r="B1" s="31"/>
      <c r="C1" s="31"/>
      <c r="D1" s="31"/>
      <c r="E1" s="31"/>
      <c r="F1" s="8"/>
    </row>
    <row r="2" spans="1:6" ht="80.25" customHeight="1">
      <c r="A2" s="7"/>
      <c r="B2" s="32" t="s">
        <v>90</v>
      </c>
      <c r="C2" s="33"/>
      <c r="D2" s="12"/>
      <c r="E2" s="12"/>
      <c r="F2" s="8"/>
    </row>
    <row r="3" spans="1:5" ht="52.5">
      <c r="A3" s="1" t="s">
        <v>1</v>
      </c>
      <c r="B3" s="9" t="s">
        <v>0</v>
      </c>
      <c r="C3" s="15" t="s">
        <v>91</v>
      </c>
      <c r="D3" s="15" t="s">
        <v>92</v>
      </c>
      <c r="E3" s="15" t="s">
        <v>82</v>
      </c>
    </row>
    <row r="4" spans="1:5" ht="42">
      <c r="A4" s="10"/>
      <c r="B4" s="11" t="s">
        <v>5</v>
      </c>
      <c r="C4" s="14">
        <f>C5+C22</f>
        <v>16368.66</v>
      </c>
      <c r="D4" s="14">
        <f>D5+D22</f>
        <v>9692.71</v>
      </c>
      <c r="E4" s="29">
        <f>D4/C4*100</f>
        <v>59.21504875780913</v>
      </c>
    </row>
    <row r="5" spans="1:5" ht="21">
      <c r="A5" s="10"/>
      <c r="B5" s="11" t="s">
        <v>26</v>
      </c>
      <c r="C5" s="14">
        <f>C6+C10+C15+C17+C19</f>
        <v>14878.34</v>
      </c>
      <c r="D5" s="14">
        <f>D6+D10+D15+D17+D19</f>
        <v>8544.849999999999</v>
      </c>
      <c r="E5" s="29">
        <f aca="true" t="shared" si="0" ref="E5:E49">D5/C5*100</f>
        <v>57.43147421016053</v>
      </c>
    </row>
    <row r="6" spans="1:5" ht="15">
      <c r="A6" s="2" t="s">
        <v>30</v>
      </c>
      <c r="B6" s="3" t="s">
        <v>11</v>
      </c>
      <c r="C6" s="14">
        <v>2186</v>
      </c>
      <c r="D6" s="14">
        <v>1910.46</v>
      </c>
      <c r="E6" s="29">
        <f t="shared" si="0"/>
        <v>87.39524245196706</v>
      </c>
    </row>
    <row r="7" spans="1:5" ht="78.75">
      <c r="A7" s="4" t="s">
        <v>27</v>
      </c>
      <c r="B7" s="4" t="s">
        <v>10</v>
      </c>
      <c r="C7" s="13">
        <v>2170</v>
      </c>
      <c r="D7" s="13">
        <v>1834.98</v>
      </c>
      <c r="E7" s="30">
        <f t="shared" si="0"/>
        <v>84.56129032258065</v>
      </c>
    </row>
    <row r="8" spans="1:9" ht="118.5">
      <c r="A8" s="4" t="s">
        <v>28</v>
      </c>
      <c r="B8" s="4" t="s">
        <v>9</v>
      </c>
      <c r="C8" s="13">
        <v>6</v>
      </c>
      <c r="D8" s="13">
        <v>11.09</v>
      </c>
      <c r="E8" s="30">
        <f t="shared" si="0"/>
        <v>184.83333333333334</v>
      </c>
      <c r="I8" s="18"/>
    </row>
    <row r="9" spans="1:5" ht="52.5">
      <c r="A9" s="4" t="s">
        <v>29</v>
      </c>
      <c r="B9" s="4" t="s">
        <v>8</v>
      </c>
      <c r="C9" s="13">
        <v>10</v>
      </c>
      <c r="D9" s="13">
        <v>64.39</v>
      </c>
      <c r="E9" s="30">
        <f t="shared" si="0"/>
        <v>643.9</v>
      </c>
    </row>
    <row r="10" spans="1:5" ht="46.5">
      <c r="A10" s="2" t="s">
        <v>31</v>
      </c>
      <c r="B10" s="3" t="s">
        <v>24</v>
      </c>
      <c r="C10" s="14">
        <v>2930</v>
      </c>
      <c r="D10" s="14">
        <f>D11+D12+D13+D14</f>
        <v>2467.08</v>
      </c>
      <c r="E10" s="29">
        <f t="shared" si="0"/>
        <v>84.20068259385665</v>
      </c>
    </row>
    <row r="11" spans="1:5" ht="78.75">
      <c r="A11" s="4" t="s">
        <v>61</v>
      </c>
      <c r="B11" s="4" t="s">
        <v>16</v>
      </c>
      <c r="C11" s="13">
        <v>1034</v>
      </c>
      <c r="D11" s="13">
        <v>1116.8</v>
      </c>
      <c r="E11" s="30">
        <f t="shared" si="0"/>
        <v>108.00773694390715</v>
      </c>
    </row>
    <row r="12" spans="1:5" ht="92.25">
      <c r="A12" s="4" t="s">
        <v>62</v>
      </c>
      <c r="B12" s="4" t="s">
        <v>15</v>
      </c>
      <c r="C12" s="13">
        <v>13</v>
      </c>
      <c r="D12" s="13">
        <v>8.49</v>
      </c>
      <c r="E12" s="30">
        <f t="shared" si="0"/>
        <v>65.3076923076923</v>
      </c>
    </row>
    <row r="13" spans="1:5" ht="78.75">
      <c r="A13" s="4" t="s">
        <v>63</v>
      </c>
      <c r="B13" s="4" t="s">
        <v>17</v>
      </c>
      <c r="C13" s="13">
        <v>1883</v>
      </c>
      <c r="D13" s="13">
        <v>1530.67</v>
      </c>
      <c r="E13" s="30">
        <f t="shared" si="0"/>
        <v>81.28890069038768</v>
      </c>
    </row>
    <row r="14" spans="1:5" ht="78.75">
      <c r="A14" s="20" t="s">
        <v>83</v>
      </c>
      <c r="B14" s="20" t="s">
        <v>84</v>
      </c>
      <c r="C14" s="24"/>
      <c r="D14" s="24">
        <v>-188.88</v>
      </c>
      <c r="E14" s="30"/>
    </row>
    <row r="15" spans="1:5" ht="15">
      <c r="A15" s="2" t="s">
        <v>32</v>
      </c>
      <c r="B15" s="3" t="s">
        <v>7</v>
      </c>
      <c r="C15" s="14">
        <v>832</v>
      </c>
      <c r="D15" s="14">
        <v>277.7</v>
      </c>
      <c r="E15" s="29">
        <f t="shared" si="0"/>
        <v>33.37740384615385</v>
      </c>
    </row>
    <row r="16" spans="1:5" ht="39">
      <c r="A16" s="4" t="s">
        <v>33</v>
      </c>
      <c r="B16" s="4" t="s">
        <v>6</v>
      </c>
      <c r="C16" s="13">
        <v>832</v>
      </c>
      <c r="D16" s="13">
        <v>277.7</v>
      </c>
      <c r="E16" s="30">
        <f t="shared" si="0"/>
        <v>33.37740384615385</v>
      </c>
    </row>
    <row r="17" spans="1:5" ht="14.25">
      <c r="A17" s="19" t="s">
        <v>64</v>
      </c>
      <c r="B17" s="6" t="s">
        <v>66</v>
      </c>
      <c r="C17" s="14">
        <v>19.44</v>
      </c>
      <c r="D17" s="14">
        <v>19.44</v>
      </c>
      <c r="E17" s="29">
        <f t="shared" si="0"/>
        <v>100</v>
      </c>
    </row>
    <row r="18" spans="1:5" ht="14.25">
      <c r="A18" s="4" t="s">
        <v>64</v>
      </c>
      <c r="B18" s="4" t="s">
        <v>65</v>
      </c>
      <c r="C18" s="13">
        <v>19.44</v>
      </c>
      <c r="D18" s="13">
        <v>19.44</v>
      </c>
      <c r="E18" s="30">
        <f t="shared" si="0"/>
        <v>100</v>
      </c>
    </row>
    <row r="19" spans="1:5" ht="15">
      <c r="A19" s="2" t="s">
        <v>34</v>
      </c>
      <c r="B19" s="3" t="s">
        <v>14</v>
      </c>
      <c r="C19" s="14">
        <v>8910.9</v>
      </c>
      <c r="D19" s="14">
        <f>D20+D21</f>
        <v>3870.17</v>
      </c>
      <c r="E19" s="29">
        <f t="shared" si="0"/>
        <v>43.43186434591343</v>
      </c>
    </row>
    <row r="20" spans="1:5" ht="39">
      <c r="A20" s="4" t="s">
        <v>35</v>
      </c>
      <c r="B20" s="4" t="s">
        <v>13</v>
      </c>
      <c r="C20" s="13">
        <v>4100</v>
      </c>
      <c r="D20" s="13">
        <v>2573.2</v>
      </c>
      <c r="E20" s="30">
        <f t="shared" si="0"/>
        <v>62.760975609756095</v>
      </c>
    </row>
    <row r="21" spans="1:5" ht="39">
      <c r="A21" s="4" t="s">
        <v>36</v>
      </c>
      <c r="B21" s="4" t="s">
        <v>12</v>
      </c>
      <c r="C21" s="13">
        <v>4810.9</v>
      </c>
      <c r="D21" s="13">
        <v>1296.97</v>
      </c>
      <c r="E21" s="30">
        <f t="shared" si="0"/>
        <v>26.958988962564177</v>
      </c>
    </row>
    <row r="22" spans="1:5" ht="21">
      <c r="A22" s="4"/>
      <c r="B22" s="11" t="s">
        <v>25</v>
      </c>
      <c r="C22" s="14">
        <f>C23+C26+C29+C31</f>
        <v>1490.32</v>
      </c>
      <c r="D22" s="14">
        <f>D23+D26+D29+D31</f>
        <v>1147.8600000000001</v>
      </c>
      <c r="E22" s="29">
        <f t="shared" si="0"/>
        <v>77.0210424606796</v>
      </c>
    </row>
    <row r="23" spans="1:5" ht="78">
      <c r="A23" s="2" t="s">
        <v>37</v>
      </c>
      <c r="B23" s="3" t="s">
        <v>19</v>
      </c>
      <c r="C23" s="14">
        <v>1300</v>
      </c>
      <c r="D23" s="14">
        <f>D24+D25</f>
        <v>983.8199999999999</v>
      </c>
      <c r="E23" s="29">
        <f t="shared" si="0"/>
        <v>75.67846153846153</v>
      </c>
    </row>
    <row r="24" spans="1:5" ht="39">
      <c r="A24" s="4" t="s">
        <v>38</v>
      </c>
      <c r="B24" s="4" t="s">
        <v>18</v>
      </c>
      <c r="C24" s="13">
        <v>500</v>
      </c>
      <c r="D24" s="13">
        <v>127.79</v>
      </c>
      <c r="E24" s="30">
        <f t="shared" si="0"/>
        <v>25.558000000000003</v>
      </c>
    </row>
    <row r="25" spans="1:5" ht="78.75">
      <c r="A25" s="4" t="s">
        <v>39</v>
      </c>
      <c r="B25" s="4" t="s">
        <v>4</v>
      </c>
      <c r="C25" s="13">
        <v>800</v>
      </c>
      <c r="D25" s="13">
        <v>856.03</v>
      </c>
      <c r="E25" s="30">
        <f t="shared" si="0"/>
        <v>107.00375</v>
      </c>
    </row>
    <row r="26" spans="1:5" ht="39">
      <c r="A26" s="21" t="s">
        <v>70</v>
      </c>
      <c r="B26" s="5" t="s">
        <v>67</v>
      </c>
      <c r="C26" s="14">
        <v>118.55</v>
      </c>
      <c r="D26" s="14">
        <f>D27+D28</f>
        <v>90.87</v>
      </c>
      <c r="E26" s="29">
        <f t="shared" si="0"/>
        <v>76.65120202446226</v>
      </c>
    </row>
    <row r="27" spans="1:5" ht="26.25">
      <c r="A27" s="20" t="s">
        <v>71</v>
      </c>
      <c r="B27" s="20" t="s">
        <v>68</v>
      </c>
      <c r="C27" s="13">
        <v>58.55</v>
      </c>
      <c r="D27" s="24">
        <v>74.27</v>
      </c>
      <c r="E27" s="30">
        <f t="shared" si="0"/>
        <v>126.84884713919726</v>
      </c>
    </row>
    <row r="28" spans="1:5" ht="39">
      <c r="A28" s="20" t="s">
        <v>72</v>
      </c>
      <c r="B28" s="20" t="s">
        <v>69</v>
      </c>
      <c r="C28" s="13">
        <v>60</v>
      </c>
      <c r="D28" s="24">
        <v>16.6</v>
      </c>
      <c r="E28" s="30">
        <f t="shared" si="0"/>
        <v>27.666666666666668</v>
      </c>
    </row>
    <row r="29" spans="1:5" ht="30.75">
      <c r="A29" s="21" t="s">
        <v>73</v>
      </c>
      <c r="B29" s="22" t="s">
        <v>74</v>
      </c>
      <c r="C29" s="14">
        <v>16.62</v>
      </c>
      <c r="D29" s="26">
        <v>18.02</v>
      </c>
      <c r="E29" s="29">
        <f t="shared" si="0"/>
        <v>108.42358604091456</v>
      </c>
    </row>
    <row r="30" spans="1:5" ht="52.5">
      <c r="A30" s="20" t="s">
        <v>75</v>
      </c>
      <c r="B30" s="20" t="s">
        <v>76</v>
      </c>
      <c r="C30" s="13">
        <v>16.62</v>
      </c>
      <c r="D30" s="24">
        <v>18.02</v>
      </c>
      <c r="E30" s="30">
        <f t="shared" si="0"/>
        <v>108.42358604091456</v>
      </c>
    </row>
    <row r="31" spans="1:5" ht="15">
      <c r="A31" s="2" t="s">
        <v>45</v>
      </c>
      <c r="B31" s="5" t="s">
        <v>44</v>
      </c>
      <c r="C31" s="14">
        <v>55.15</v>
      </c>
      <c r="D31" s="14">
        <f>D32+D33</f>
        <v>55.15</v>
      </c>
      <c r="E31" s="29">
        <f t="shared" si="0"/>
        <v>100</v>
      </c>
    </row>
    <row r="32" spans="1:5" ht="26.25">
      <c r="A32" s="23" t="s">
        <v>81</v>
      </c>
      <c r="B32" s="4" t="s">
        <v>42</v>
      </c>
      <c r="C32" s="13">
        <v>10.15</v>
      </c>
      <c r="D32" s="13">
        <v>10.15</v>
      </c>
      <c r="E32" s="30">
        <f t="shared" si="0"/>
        <v>100</v>
      </c>
    </row>
    <row r="33" spans="1:5" ht="26.25">
      <c r="A33" s="4" t="s">
        <v>43</v>
      </c>
      <c r="B33" s="4" t="s">
        <v>42</v>
      </c>
      <c r="C33" s="13">
        <v>45</v>
      </c>
      <c r="D33" s="13">
        <v>45</v>
      </c>
      <c r="E33" s="30">
        <f t="shared" si="0"/>
        <v>100</v>
      </c>
    </row>
    <row r="34" spans="1:5" ht="15">
      <c r="A34" s="2" t="s">
        <v>40</v>
      </c>
      <c r="B34" s="3" t="s">
        <v>23</v>
      </c>
      <c r="C34" s="14">
        <v>61586.19</v>
      </c>
      <c r="D34" s="14">
        <f>D35+D48</f>
        <v>30623.449999999997</v>
      </c>
      <c r="E34" s="29">
        <f t="shared" si="0"/>
        <v>49.72454051793104</v>
      </c>
    </row>
    <row r="35" spans="1:6" ht="62.25">
      <c r="A35" s="2" t="s">
        <v>41</v>
      </c>
      <c r="B35" s="3" t="s">
        <v>22</v>
      </c>
      <c r="C35" s="14">
        <f>C36+C37+C42+C45</f>
        <v>61586.19</v>
      </c>
      <c r="D35" s="14">
        <f>D36+D37+D42+D45</f>
        <v>31154.94</v>
      </c>
      <c r="E35" s="29">
        <f t="shared" si="0"/>
        <v>50.58754243443213</v>
      </c>
      <c r="F35" s="17"/>
    </row>
    <row r="36" spans="1:5" ht="26.25">
      <c r="A36" s="5" t="s">
        <v>57</v>
      </c>
      <c r="B36" s="5" t="s">
        <v>21</v>
      </c>
      <c r="C36" s="14">
        <v>21643.9</v>
      </c>
      <c r="D36" s="14">
        <v>19996.72</v>
      </c>
      <c r="E36" s="29">
        <f t="shared" si="0"/>
        <v>92.38963403083548</v>
      </c>
    </row>
    <row r="37" spans="1:5" ht="26.25">
      <c r="A37" s="5" t="s">
        <v>58</v>
      </c>
      <c r="B37" s="6" t="s">
        <v>46</v>
      </c>
      <c r="C37" s="14">
        <f>C38+C39+C40+C41</f>
        <v>25973.47</v>
      </c>
      <c r="D37" s="14">
        <f>D38+D39+D40+D41</f>
        <v>7889.369999999999</v>
      </c>
      <c r="E37" s="29">
        <f t="shared" si="0"/>
        <v>30.37472467098158</v>
      </c>
    </row>
    <row r="38" spans="1:5" ht="52.5">
      <c r="A38" s="4" t="s">
        <v>59</v>
      </c>
      <c r="B38" s="16" t="s">
        <v>47</v>
      </c>
      <c r="C38" s="13">
        <v>3868.2</v>
      </c>
      <c r="D38" s="13">
        <v>3868.2</v>
      </c>
      <c r="E38" s="30">
        <f t="shared" si="0"/>
        <v>100</v>
      </c>
    </row>
    <row r="39" spans="1:5" ht="78.75">
      <c r="A39" s="4" t="s">
        <v>77</v>
      </c>
      <c r="B39" s="16" t="s">
        <v>79</v>
      </c>
      <c r="C39" s="13">
        <v>9387.77</v>
      </c>
      <c r="D39" s="13">
        <v>954.52</v>
      </c>
      <c r="E39" s="30">
        <f t="shared" si="0"/>
        <v>10.167696907785341</v>
      </c>
    </row>
    <row r="40" spans="1:5" ht="52.5">
      <c r="A40" s="4" t="s">
        <v>78</v>
      </c>
      <c r="B40" s="16" t="s">
        <v>80</v>
      </c>
      <c r="C40" s="13">
        <v>7975.5</v>
      </c>
      <c r="D40" s="13">
        <v>691.65</v>
      </c>
      <c r="E40" s="30">
        <f t="shared" si="0"/>
        <v>8.672183562159113</v>
      </c>
    </row>
    <row r="41" spans="1:5" ht="14.25">
      <c r="A41" s="4" t="s">
        <v>60</v>
      </c>
      <c r="B41" s="16" t="s">
        <v>48</v>
      </c>
      <c r="C41" s="13">
        <v>4742</v>
      </c>
      <c r="D41" s="13">
        <v>2375</v>
      </c>
      <c r="E41" s="30">
        <f t="shared" si="0"/>
        <v>50.08435259384226</v>
      </c>
    </row>
    <row r="42" spans="1:5" ht="26.25">
      <c r="A42" s="5" t="s">
        <v>56</v>
      </c>
      <c r="B42" s="6" t="s">
        <v>2</v>
      </c>
      <c r="C42" s="14">
        <v>281.82</v>
      </c>
      <c r="D42" s="14">
        <f>D43+D44</f>
        <v>212.25</v>
      </c>
      <c r="E42" s="29">
        <f t="shared" si="0"/>
        <v>75.31403023206302</v>
      </c>
    </row>
    <row r="43" spans="1:5" ht="39">
      <c r="A43" s="4" t="s">
        <v>55</v>
      </c>
      <c r="B43" s="4" t="s">
        <v>3</v>
      </c>
      <c r="C43" s="13">
        <v>278.3</v>
      </c>
      <c r="D43" s="13">
        <v>208.73</v>
      </c>
      <c r="E43" s="30">
        <f t="shared" si="0"/>
        <v>75.00179662234997</v>
      </c>
    </row>
    <row r="44" spans="1:5" ht="39">
      <c r="A44" s="4" t="s">
        <v>54</v>
      </c>
      <c r="B44" s="4" t="s">
        <v>51</v>
      </c>
      <c r="C44" s="13">
        <v>3.52</v>
      </c>
      <c r="D44" s="13">
        <v>3.52</v>
      </c>
      <c r="E44" s="30">
        <f t="shared" si="0"/>
        <v>100</v>
      </c>
    </row>
    <row r="45" spans="1:5" ht="14.25">
      <c r="A45" s="5" t="s">
        <v>53</v>
      </c>
      <c r="B45" s="6" t="s">
        <v>49</v>
      </c>
      <c r="C45" s="14">
        <v>13687</v>
      </c>
      <c r="D45" s="14">
        <f>D46</f>
        <v>3056.6</v>
      </c>
      <c r="E45" s="29">
        <f t="shared" si="0"/>
        <v>22.332139986848834</v>
      </c>
    </row>
    <row r="46" spans="1:5" ht="26.25">
      <c r="A46" s="4" t="s">
        <v>52</v>
      </c>
      <c r="B46" s="4" t="s">
        <v>50</v>
      </c>
      <c r="C46" s="13">
        <v>13687</v>
      </c>
      <c r="D46" s="13">
        <v>3056.6</v>
      </c>
      <c r="E46" s="30">
        <f t="shared" si="0"/>
        <v>22.332139986848834</v>
      </c>
    </row>
    <row r="47" spans="1:5" ht="52.5">
      <c r="A47" s="25" t="s">
        <v>85</v>
      </c>
      <c r="B47" s="21" t="s">
        <v>86</v>
      </c>
      <c r="C47" s="26"/>
      <c r="D47" s="27">
        <v>-531.49</v>
      </c>
      <c r="E47" s="29"/>
    </row>
    <row r="48" spans="1:5" ht="52.5">
      <c r="A48" s="20" t="s">
        <v>87</v>
      </c>
      <c r="B48" s="20" t="s">
        <v>88</v>
      </c>
      <c r="C48" s="24"/>
      <c r="D48" s="28">
        <v>-531.49</v>
      </c>
      <c r="E48" s="29"/>
    </row>
    <row r="49" spans="1:5" ht="21">
      <c r="A49" s="4"/>
      <c r="B49" s="10" t="s">
        <v>20</v>
      </c>
      <c r="C49" s="14">
        <f>C4+C34</f>
        <v>77954.85</v>
      </c>
      <c r="D49" s="14">
        <f>D4+D34</f>
        <v>40316.159999999996</v>
      </c>
      <c r="E49" s="29">
        <f t="shared" si="0"/>
        <v>51.71732098772558</v>
      </c>
    </row>
    <row r="50" ht="52.5" customHeight="1"/>
  </sheetData>
  <sheetProtection/>
  <mergeCells count="2">
    <mergeCell ref="A1:E1"/>
    <mergeCell ref="B2:C2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2019-10-23T15:08:29Z</cp:lastPrinted>
  <dcterms:created xsi:type="dcterms:W3CDTF">2015-07-21T13:23:07Z</dcterms:created>
  <dcterms:modified xsi:type="dcterms:W3CDTF">2019-10-23T17:12:17Z</dcterms:modified>
  <cp:category/>
  <cp:version/>
  <cp:contentType/>
  <cp:contentStatus/>
</cp:coreProperties>
</file>