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<sst xmlns="http://schemas.openxmlformats.org/spreadsheetml/2006/main" count="465" uniqueCount="216">
  <si>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</si>
  <si>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</si>
  <si>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</si>
  <si>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</si>
  <si>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</si>
  <si>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</si>
  <si>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</si>
  <si>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</si>
  <si>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</si>
  <si>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</si>
  <si>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</si>
  <si>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</si>
  <si>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</si>
  <si>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</si>
  <si>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</si>
  <si>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</si>
  <si>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</si>
  <si>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</si>
  <si>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</si>
  <si>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</si>
  <si>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</si>
  <si>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</si>
  <si>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</si>
  <si>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</si>
  <si>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</si>
  <si>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</si>
  <si>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</si>
  <si>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</si>
  <si>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</si>
  <si>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</si>
  <si>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</si>
  <si>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</si>
  <si>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</si>
  <si>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</si>
  <si>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</si>
  <si>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</si>
  <si>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</si>
  <si>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</si>
  <si>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</si>
  <si>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</si>
  <si>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</si>
  <si>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</si>
  <si>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</si>
  <si>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</si>
  <si>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</si>
  <si>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</si>
  <si>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</si>
  <si>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</si>
  <si>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</si>
  <si>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</si>
  <si>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</si>
  <si>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</si>
  <si>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</si>
  <si>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</si>
  <si>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</si>
  <si>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</si>
  <si>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</si>
  <si>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</si>
  <si>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</si>
  <si>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</si>
  <si>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</si>
  <si>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</si>
  <si>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</si>
  <si>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</si>
  <si>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</si>
  <si>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</si>
  <si>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</si>
  <si>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</si>
  <si>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</si>
  <si>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</si>
  <si>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</si>
  <si>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</si>
  <si>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</si>
  <si>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</si>
  <si>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</si>
  <si>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</si>
  <si>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</si>
  <si>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</si>
  <si>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</si>
  <si>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</si>
  <si>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</si>
  <si>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</si>
  <si>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</si>
  <si>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</si>
  <si>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</si>
  <si>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</si>
  <si>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</si>
  <si>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</si>
  <si>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</si>
  <si>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</si>
  <si>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</si>
  <si>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</si>
  <si>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</si>
  <si>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</si>
  <si>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</si>
  <si>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</si>
  <si>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</si>
  <si>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</si>
  <si>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</si>
  <si>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</si>
  <si>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</si>
  <si>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</si>
  <si>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</si>
  <si>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</si>
  <si>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</si>
  <si>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</si>
  <si>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</si>
  <si>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</si>
  <si>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</si>
  <si>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</si>
  <si>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</si>
  <si>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</si>
  <si>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</si>
  <si>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0107</t>
  </si>
  <si>
    <t>0314</t>
  </si>
  <si>
    <t>71 2 07 15690</t>
  </si>
  <si>
    <t>Обеспечение проведения выборов и референдумов</t>
  </si>
  <si>
    <t>Подпрграмма   «Формирование комфортной  городской среды на территории  Елизаветинского  сельского поселения"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</si>
  <si>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</si>
  <si>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</si>
  <si>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</si>
  <si>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</si>
  <si>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</si>
  <si>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71 9 07 00000</t>
  </si>
  <si>
    <t>Проведение местных выборов и референдумов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</si>
  <si>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</si>
  <si>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</si>
  <si>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</si>
  <si>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</si>
  <si>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</si>
  <si>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</si>
  <si>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</si>
  <si>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</si>
  <si>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</si>
  <si>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</si>
  <si>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</si>
  <si>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</si>
  <si>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</si>
  <si>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</si>
  <si>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</si>
  <si>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</si>
  <si>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</si>
  <si>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</si>
  <si>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</si>
  <si>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</si>
  <si>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</si>
  <si>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</si>
  <si>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</si>
  <si>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</si>
  <si>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</si>
  <si>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62 9 00 11070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</si>
  <si>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</si>
  <si>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Прочая закупка товаров, работ и услуг</t>
  </si>
  <si>
    <t xml:space="preserve">71 3 07 S0140 </t>
  </si>
  <si>
    <t>71 3 07 S4660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</si>
  <si>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</si>
  <si>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</si>
  <si>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</si>
  <si>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</si>
  <si>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71 6 07 16202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</si>
  <si>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</si>
  <si>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</si>
  <si>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</si>
  <si>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</si>
  <si>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71 4 07 S0360</t>
  </si>
  <si>
    <t>Охрана семьи и детства</t>
  </si>
  <si>
    <t>1004</t>
  </si>
  <si>
    <t>71 5 07 19210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</si>
  <si>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</si>
  <si>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</si>
  <si>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</si>
  <si>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62 9 00 11030</t>
  </si>
  <si>
    <t>71 3 07 S4770</t>
  </si>
  <si>
    <t>71 3 07 15610</t>
  </si>
  <si>
    <t>71 5 07 72020</t>
  </si>
  <si>
    <t>71 5 00 72020</t>
  </si>
  <si>
    <t>Уплата штрафов, пеней</t>
  </si>
  <si>
    <t>244</t>
  </si>
  <si>
    <t>61 8 00 71340</t>
  </si>
  <si>
    <t>Профессиональная подготовка, переподготовка и повышение квалификации</t>
  </si>
  <si>
    <t>0705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</si>
  <si>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</si>
  <si>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</si>
  <si>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71 4 07 R5190</t>
  </si>
  <si>
    <t>Капитальный ремонт и ремонт дворовых территорий МКД, проездов к доровым территориям</t>
  </si>
  <si>
    <t>71 3 F3 67483</t>
  </si>
  <si>
    <t>71 3 F3 67484</t>
  </si>
  <si>
    <t>71 3 F3 6748S</t>
  </si>
  <si>
    <t>71 3 07 15620</t>
  </si>
  <si>
    <t>Мероприятия по переселению граждан из аварийного жилого фонда</t>
  </si>
  <si>
    <t>Бюджет на 2019 год, тыс.руб</t>
  </si>
  <si>
    <t>150,00</t>
  </si>
  <si>
    <t>10,00</t>
  </si>
  <si>
    <t>20,00</t>
  </si>
  <si>
    <t>5,00</t>
  </si>
  <si>
    <t>15,00</t>
  </si>
  <si>
    <t>1170,15</t>
  </si>
  <si>
    <t>Поощрение муниципальных управленческих команд в рамках непрограммных расходов ОМСУ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</si>
  <si>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</si>
  <si>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</si>
  <si>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61 7 00 55502</t>
  </si>
  <si>
    <t>Исполнено за 2019 год (тыс.руб.)</t>
  </si>
  <si>
    <t>% исполнения</t>
  </si>
  <si>
    <t>71 9 07 18931</t>
  </si>
  <si>
    <t xml:space="preserve">Создание комфортных благоустроенных дворовых территорий </t>
  </si>
  <si>
    <t>Обеспечение деятельности органов местного самоуправления, в том числе оплата труда немуниципальных служащих</t>
  </si>
  <si>
    <t>Диспансеризация муниципальных и немуниципальных служащих и добровольное медицинское страхование</t>
  </si>
  <si>
    <t>Обеспечение деятельности органов местного самоуправления, в том числе оплата труда немуниципальных служащих,</t>
  </si>
  <si>
    <t xml:space="preserve">   Исполнение 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2019 год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</si>
  <si>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</si>
  <si>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</si>
  <si>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</si>
  <si>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Специальные расходы</t>
  </si>
  <si>
    <t>Иные выплаты персоналу казенных учреждений, за исключением</t>
  </si>
  <si>
    <t>Иные выплаты персоналу учреждений, за исключением фонда оплаты труда</t>
  </si>
  <si>
    <r>
      <t xml:space="preserve">                                       Приложение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30.04.2020г. № 54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</si>
</sst>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_р_.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left" vertical="top" wrapText="1"/>
    </xf>
    <xf numFmtId="189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top" wrapText="1"/>
    </xf>
    <xf numFmtId="189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206"/>
  <sheetViews>
    <sheetView showGridLines="0" tabSelected="1" workbookViewId="0" topLeftCell="A1">
      <selection activeCell="C10" sqref="C10"/>
    </sheetView>
  </sheetViews>
  <sheetFormatPr defaultColWidth="9.140625" defaultRowHeight="12.75"/>
  <cols>
    <col min="1" max="1" width="55.8515625" style="1" customWidth="1"/>
    <col min="2" max="2" width="16.57421875" style="2" customWidth="1"/>
    <col min="3" max="3" width="12.421875" style="0" customWidth="1"/>
    <col min="4" max="6" width="11.28125" style="1" customWidth="1"/>
    <col min="7" max="7" width="12.140625" style="1" customWidth="1"/>
    <col min="8" max="8" width="14.140625" style="0" customWidth="1"/>
    <col min="9" max="9" width="10.57421875" style="0" customWidth="1"/>
  </cols>
  <sheetData>
    <row r="1" spans="2:7" ht="13.5" customHeight="1">
      <c r="B1" s="85" t="s">
        <v>215</v>
      </c>
      <c r="C1" s="86"/>
      <c r="D1" s="86"/>
      <c r="E1" s="86"/>
      <c r="F1" s="86"/>
      <c r="G1" s="86"/>
    </row>
    <row r="2" spans="2:7" ht="13.5" customHeight="1">
      <c r="B2" s="86"/>
      <c r="C2" s="86"/>
      <c r="D2" s="86"/>
      <c r="E2" s="86"/>
      <c r="F2" s="86"/>
      <c r="G2" s="86"/>
    </row>
    <row r="3" spans="2:7" ht="14.25" customHeight="1">
      <c r="B3" s="86"/>
      <c r="C3" s="86"/>
      <c r="D3" s="86"/>
      <c r="E3" s="86"/>
      <c r="F3" s="86"/>
      <c r="G3" s="86"/>
    </row>
    <row r="4" spans="2:7" ht="13.5" customHeight="1">
      <c r="B4" s="86"/>
      <c r="C4" s="86"/>
      <c r="D4" s="86"/>
      <c r="E4" s="86"/>
      <c r="F4" s="86"/>
      <c r="G4" s="86"/>
    </row>
    <row r="5" spans="2:7" ht="12" customHeight="1">
      <c r="B5" s="86"/>
      <c r="C5" s="86"/>
      <c r="D5" s="86"/>
      <c r="E5" s="86"/>
      <c r="F5" s="86"/>
      <c r="G5" s="86"/>
    </row>
    <row r="6" spans="1:7" ht="15" customHeight="1" hidden="1">
      <c r="A6" s="83"/>
      <c r="B6" s="84"/>
      <c r="C6" s="84"/>
      <c r="D6" s="84"/>
      <c r="E6" s="84"/>
      <c r="F6" s="84"/>
      <c r="G6" s="84"/>
    </row>
    <row r="7" spans="1:7" ht="56.25" customHeight="1">
      <c r="A7" s="87" t="s">
        <v>208</v>
      </c>
      <c r="B7" s="87"/>
      <c r="C7" s="87"/>
      <c r="D7" s="87"/>
      <c r="E7" s="87"/>
      <c r="F7" s="87"/>
      <c r="G7" s="87"/>
    </row>
    <row r="8" spans="1:7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  <c r="G8" s="9"/>
    </row>
    <row r="9" spans="1:7" ht="66" customHeight="1">
      <c r="A9" s="11" t="s">
        <v>29</v>
      </c>
      <c r="B9" s="12" t="s">
        <v>31</v>
      </c>
      <c r="C9" s="12" t="s">
        <v>30</v>
      </c>
      <c r="D9" s="11" t="s">
        <v>107</v>
      </c>
      <c r="E9" s="11" t="s">
        <v>190</v>
      </c>
      <c r="F9" s="11" t="s">
        <v>201</v>
      </c>
      <c r="G9" s="11" t="s">
        <v>202</v>
      </c>
    </row>
    <row r="10" spans="1:16" ht="21.75" customHeight="1">
      <c r="A10" s="3" t="s">
        <v>10</v>
      </c>
      <c r="B10" s="4"/>
      <c r="C10" s="4"/>
      <c r="D10" s="3"/>
      <c r="E10" s="60">
        <f>E12+E128</f>
        <v>90839.16</v>
      </c>
      <c r="F10" s="60">
        <f>F12+F128</f>
        <v>76873.14</v>
      </c>
      <c r="G10" s="81">
        <f>F10/E10*100</f>
        <v>84.6255513591275</v>
      </c>
      <c r="P10" s="34"/>
    </row>
    <row r="11" spans="1:7" ht="11.25" customHeight="1">
      <c r="A11" s="3"/>
      <c r="B11" s="4"/>
      <c r="C11" s="4"/>
      <c r="D11" s="3"/>
      <c r="E11" s="60"/>
      <c r="F11" s="60"/>
      <c r="G11" s="75"/>
    </row>
    <row r="12" spans="1:8" ht="63">
      <c r="A12" s="15" t="s">
        <v>209</v>
      </c>
      <c r="B12" s="29" t="s">
        <v>127</v>
      </c>
      <c r="C12" s="29"/>
      <c r="D12" s="70"/>
      <c r="E12" s="71">
        <f>E13+E20+E27+E81+E110+E120+E124</f>
        <v>74384.17</v>
      </c>
      <c r="F12" s="71">
        <f>F13+F20+F27+F81+F110+F120+F124</f>
        <v>60766.5</v>
      </c>
      <c r="G12" s="76">
        <f>F12/E12*100</f>
        <v>81.69278490302439</v>
      </c>
      <c r="H12" s="27"/>
    </row>
    <row r="13" spans="1:8" ht="25.5">
      <c r="A13" s="35" t="s">
        <v>108</v>
      </c>
      <c r="B13" s="40" t="s">
        <v>128</v>
      </c>
      <c r="C13" s="40"/>
      <c r="D13" s="37"/>
      <c r="E13" s="64">
        <v>175</v>
      </c>
      <c r="F13" s="64">
        <v>160</v>
      </c>
      <c r="G13" s="76">
        <f aca="true" t="shared" si="0" ref="G13:G76">F13/E13*100</f>
        <v>91.42857142857143</v>
      </c>
      <c r="H13" s="27"/>
    </row>
    <row r="14" spans="1:8" ht="25.5">
      <c r="A14" s="38" t="s">
        <v>20</v>
      </c>
      <c r="B14" s="33" t="s">
        <v>64</v>
      </c>
      <c r="C14" s="33"/>
      <c r="D14" s="36"/>
      <c r="E14" s="61">
        <v>165</v>
      </c>
      <c r="F14" s="61" t="s">
        <v>191</v>
      </c>
      <c r="G14" s="82">
        <f t="shared" si="0"/>
        <v>90.9090909090909</v>
      </c>
      <c r="H14" s="27"/>
    </row>
    <row r="15" spans="1:8" ht="15.75">
      <c r="A15" s="38" t="s">
        <v>152</v>
      </c>
      <c r="B15" s="33" t="s">
        <v>64</v>
      </c>
      <c r="C15" s="33">
        <v>244</v>
      </c>
      <c r="D15" s="36"/>
      <c r="E15" s="61">
        <v>165</v>
      </c>
      <c r="F15" s="61" t="s">
        <v>191</v>
      </c>
      <c r="G15" s="82">
        <f t="shared" si="0"/>
        <v>90.9090909090909</v>
      </c>
      <c r="H15" s="27"/>
    </row>
    <row r="16" spans="1:8" ht="15.75">
      <c r="A16" s="39" t="s">
        <v>1</v>
      </c>
      <c r="B16" s="40" t="s">
        <v>64</v>
      </c>
      <c r="C16" s="40">
        <v>244</v>
      </c>
      <c r="D16" s="37" t="s">
        <v>2</v>
      </c>
      <c r="E16" s="64">
        <v>165</v>
      </c>
      <c r="F16" s="64" t="s">
        <v>191</v>
      </c>
      <c r="G16" s="76">
        <f t="shared" si="0"/>
        <v>90.9090909090909</v>
      </c>
      <c r="H16" s="27"/>
    </row>
    <row r="17" spans="1:8" ht="15.75">
      <c r="A17" s="38" t="s">
        <v>65</v>
      </c>
      <c r="B17" s="33" t="s">
        <v>66</v>
      </c>
      <c r="C17" s="33"/>
      <c r="D17" s="36"/>
      <c r="E17" s="61">
        <v>10</v>
      </c>
      <c r="F17" s="61" t="s">
        <v>192</v>
      </c>
      <c r="G17" s="82">
        <f t="shared" si="0"/>
        <v>100</v>
      </c>
      <c r="H17" s="27"/>
    </row>
    <row r="18" spans="1:8" ht="15.75">
      <c r="A18" s="38" t="s">
        <v>157</v>
      </c>
      <c r="B18" s="33" t="s">
        <v>66</v>
      </c>
      <c r="C18" s="33">
        <v>244</v>
      </c>
      <c r="D18" s="36"/>
      <c r="E18" s="61">
        <v>10</v>
      </c>
      <c r="F18" s="61" t="s">
        <v>192</v>
      </c>
      <c r="G18" s="82">
        <f t="shared" si="0"/>
        <v>100</v>
      </c>
      <c r="H18" s="27"/>
    </row>
    <row r="19" spans="1:8" ht="15.75">
      <c r="A19" s="39" t="s">
        <v>19</v>
      </c>
      <c r="B19" s="40" t="s">
        <v>66</v>
      </c>
      <c r="C19" s="40">
        <v>244</v>
      </c>
      <c r="D19" s="37" t="s">
        <v>18</v>
      </c>
      <c r="E19" s="64">
        <v>10</v>
      </c>
      <c r="F19" s="64" t="s">
        <v>192</v>
      </c>
      <c r="G19" s="76">
        <f t="shared" si="0"/>
        <v>100</v>
      </c>
      <c r="H19" s="27"/>
    </row>
    <row r="20" spans="1:8" ht="25.5">
      <c r="A20" s="41" t="s">
        <v>110</v>
      </c>
      <c r="B20" s="40" t="s">
        <v>129</v>
      </c>
      <c r="C20" s="40"/>
      <c r="D20" s="37"/>
      <c r="E20" s="64">
        <f>E23+E26</f>
        <v>20</v>
      </c>
      <c r="F20" s="64" t="s">
        <v>193</v>
      </c>
      <c r="G20" s="76">
        <f t="shared" si="0"/>
        <v>100</v>
      </c>
      <c r="H20" s="27"/>
    </row>
    <row r="21" spans="1:8" ht="15.75">
      <c r="A21" s="42" t="s">
        <v>130</v>
      </c>
      <c r="B21" s="33" t="s">
        <v>63</v>
      </c>
      <c r="C21" s="33"/>
      <c r="D21" s="36"/>
      <c r="E21" s="61">
        <v>5</v>
      </c>
      <c r="F21" s="61" t="s">
        <v>194</v>
      </c>
      <c r="G21" s="82">
        <f t="shared" si="0"/>
        <v>100</v>
      </c>
      <c r="H21" s="27"/>
    </row>
    <row r="22" spans="1:8" ht="15.75">
      <c r="A22" s="38" t="s">
        <v>157</v>
      </c>
      <c r="B22" s="33" t="s">
        <v>63</v>
      </c>
      <c r="C22" s="33">
        <v>244</v>
      </c>
      <c r="D22" s="36"/>
      <c r="E22" s="61">
        <v>5</v>
      </c>
      <c r="F22" s="61" t="s">
        <v>194</v>
      </c>
      <c r="G22" s="82">
        <f t="shared" si="0"/>
        <v>100</v>
      </c>
      <c r="H22" s="27"/>
    </row>
    <row r="23" spans="1:8" ht="25.5">
      <c r="A23" s="39" t="s">
        <v>131</v>
      </c>
      <c r="B23" s="40" t="s">
        <v>63</v>
      </c>
      <c r="C23" s="40">
        <v>244</v>
      </c>
      <c r="D23" s="37" t="s">
        <v>22</v>
      </c>
      <c r="E23" s="64">
        <v>5</v>
      </c>
      <c r="F23" s="61" t="s">
        <v>194</v>
      </c>
      <c r="G23" s="76">
        <f t="shared" si="0"/>
        <v>100</v>
      </c>
      <c r="H23" s="27"/>
    </row>
    <row r="24" spans="1:8" ht="25.5">
      <c r="A24" s="38" t="s">
        <v>109</v>
      </c>
      <c r="B24" s="33" t="s">
        <v>115</v>
      </c>
      <c r="C24" s="33"/>
      <c r="D24" s="36"/>
      <c r="E24" s="61">
        <v>15</v>
      </c>
      <c r="F24" s="61" t="s">
        <v>195</v>
      </c>
      <c r="G24" s="82">
        <f t="shared" si="0"/>
        <v>100</v>
      </c>
      <c r="H24" s="27"/>
    </row>
    <row r="25" spans="1:8" ht="25.5" customHeight="1">
      <c r="A25" s="38" t="s">
        <v>157</v>
      </c>
      <c r="B25" s="33" t="s">
        <v>115</v>
      </c>
      <c r="C25" s="33">
        <v>244</v>
      </c>
      <c r="D25" s="36"/>
      <c r="E25" s="61">
        <v>15</v>
      </c>
      <c r="F25" s="61" t="s">
        <v>195</v>
      </c>
      <c r="G25" s="82">
        <f t="shared" si="0"/>
        <v>100</v>
      </c>
      <c r="H25" s="27"/>
    </row>
    <row r="26" spans="1:8" ht="15.75">
      <c r="A26" s="39" t="s">
        <v>147</v>
      </c>
      <c r="B26" s="40" t="s">
        <v>115</v>
      </c>
      <c r="C26" s="40">
        <v>244</v>
      </c>
      <c r="D26" s="37" t="s">
        <v>114</v>
      </c>
      <c r="E26" s="64">
        <v>15</v>
      </c>
      <c r="F26" s="61" t="s">
        <v>195</v>
      </c>
      <c r="G26" s="76">
        <f t="shared" si="0"/>
        <v>100</v>
      </c>
      <c r="H26" s="27"/>
    </row>
    <row r="27" spans="1:7" ht="38.25">
      <c r="A27" s="41" t="s">
        <v>111</v>
      </c>
      <c r="B27" s="40" t="s">
        <v>126</v>
      </c>
      <c r="C27" s="40"/>
      <c r="D27" s="37"/>
      <c r="E27" s="64">
        <f>E49+E64+E67+E80</f>
        <v>58440.34999999999</v>
      </c>
      <c r="F27" s="64">
        <f>F49+F64+F67+F80</f>
        <v>44987.21</v>
      </c>
      <c r="G27" s="76">
        <f t="shared" si="0"/>
        <v>76.97970665815657</v>
      </c>
    </row>
    <row r="28" spans="1:7" ht="25.5">
      <c r="A28" s="38" t="s">
        <v>38</v>
      </c>
      <c r="B28" s="33" t="s">
        <v>62</v>
      </c>
      <c r="C28" s="33"/>
      <c r="D28" s="36"/>
      <c r="E28" s="61">
        <v>1291.33</v>
      </c>
      <c r="F28" s="61" t="s">
        <v>196</v>
      </c>
      <c r="G28" s="82">
        <f t="shared" si="0"/>
        <v>90.61587665430217</v>
      </c>
    </row>
    <row r="29" spans="1:7" ht="15.75">
      <c r="A29" s="38" t="s">
        <v>152</v>
      </c>
      <c r="B29" s="33" t="s">
        <v>62</v>
      </c>
      <c r="C29" s="33">
        <v>244</v>
      </c>
      <c r="D29" s="36"/>
      <c r="E29" s="61">
        <v>1291.33</v>
      </c>
      <c r="F29" s="61" t="s">
        <v>196</v>
      </c>
      <c r="G29" s="82">
        <f t="shared" si="0"/>
        <v>90.61587665430217</v>
      </c>
    </row>
    <row r="30" spans="1:7" ht="15.75">
      <c r="A30" s="39" t="s">
        <v>41</v>
      </c>
      <c r="B30" s="40" t="s">
        <v>62</v>
      </c>
      <c r="C30" s="40">
        <v>244</v>
      </c>
      <c r="D30" s="37" t="s">
        <v>28</v>
      </c>
      <c r="E30" s="64">
        <v>1291.33</v>
      </c>
      <c r="F30" s="61" t="s">
        <v>196</v>
      </c>
      <c r="G30" s="76">
        <f t="shared" si="0"/>
        <v>90.61587665430217</v>
      </c>
    </row>
    <row r="31" spans="1:7" ht="25.5">
      <c r="A31" s="38" t="s">
        <v>132</v>
      </c>
      <c r="B31" s="33" t="s">
        <v>133</v>
      </c>
      <c r="C31" s="33"/>
      <c r="D31" s="36"/>
      <c r="E31" s="61">
        <v>930</v>
      </c>
      <c r="F31" s="61">
        <v>930</v>
      </c>
      <c r="G31" s="82">
        <f t="shared" si="0"/>
        <v>100</v>
      </c>
    </row>
    <row r="32" spans="1:7" ht="15.75">
      <c r="A32" s="38" t="s">
        <v>157</v>
      </c>
      <c r="B32" s="33" t="s">
        <v>133</v>
      </c>
      <c r="C32" s="33">
        <v>244</v>
      </c>
      <c r="D32" s="36"/>
      <c r="E32" s="61">
        <v>930</v>
      </c>
      <c r="F32" s="61">
        <v>930</v>
      </c>
      <c r="G32" s="82">
        <f t="shared" si="0"/>
        <v>100</v>
      </c>
    </row>
    <row r="33" spans="1:7" ht="15.75">
      <c r="A33" s="39" t="s">
        <v>41</v>
      </c>
      <c r="B33" s="40" t="s">
        <v>133</v>
      </c>
      <c r="C33" s="40"/>
      <c r="D33" s="37" t="s">
        <v>28</v>
      </c>
      <c r="E33" s="64">
        <v>930</v>
      </c>
      <c r="F33" s="64">
        <v>930</v>
      </c>
      <c r="G33" s="76">
        <f t="shared" si="0"/>
        <v>100</v>
      </c>
    </row>
    <row r="34" spans="1:7" ht="25.5">
      <c r="A34" s="38" t="s">
        <v>184</v>
      </c>
      <c r="B34" s="33" t="s">
        <v>173</v>
      </c>
      <c r="C34" s="33"/>
      <c r="D34" s="36"/>
      <c r="E34" s="73">
        <v>1381.73</v>
      </c>
      <c r="F34" s="73">
        <v>1381.73</v>
      </c>
      <c r="G34" s="82">
        <f t="shared" si="0"/>
        <v>100</v>
      </c>
    </row>
    <row r="35" spans="1:7" ht="15.75">
      <c r="A35" s="38" t="s">
        <v>157</v>
      </c>
      <c r="B35" s="33" t="s">
        <v>173</v>
      </c>
      <c r="C35" s="33">
        <v>244</v>
      </c>
      <c r="D35" s="36"/>
      <c r="E35" s="61">
        <v>1381.73</v>
      </c>
      <c r="F35" s="61">
        <v>1381.73</v>
      </c>
      <c r="G35" s="82">
        <f t="shared" si="0"/>
        <v>100</v>
      </c>
    </row>
    <row r="36" spans="1:7" ht="15.75">
      <c r="A36" s="39" t="s">
        <v>41</v>
      </c>
      <c r="B36" s="40" t="s">
        <v>173</v>
      </c>
      <c r="C36" s="40"/>
      <c r="D36" s="37" t="s">
        <v>28</v>
      </c>
      <c r="E36" s="64">
        <v>1381.73</v>
      </c>
      <c r="F36" s="64">
        <v>1381.73</v>
      </c>
      <c r="G36" s="76">
        <f t="shared" si="0"/>
        <v>100</v>
      </c>
    </row>
    <row r="37" spans="1:7" ht="37.5" customHeight="1">
      <c r="A37" s="39" t="s">
        <v>132</v>
      </c>
      <c r="B37" s="40" t="s">
        <v>153</v>
      </c>
      <c r="C37" s="40"/>
      <c r="D37" s="37"/>
      <c r="E37" s="64">
        <v>4441.92</v>
      </c>
      <c r="F37" s="64">
        <v>4441.92</v>
      </c>
      <c r="G37" s="76">
        <f t="shared" si="0"/>
        <v>100</v>
      </c>
    </row>
    <row r="38" spans="1:7" ht="15.75">
      <c r="A38" s="38" t="s">
        <v>152</v>
      </c>
      <c r="B38" s="33" t="s">
        <v>153</v>
      </c>
      <c r="C38" s="33">
        <v>244</v>
      </c>
      <c r="D38" s="36"/>
      <c r="E38" s="61">
        <v>4441.92</v>
      </c>
      <c r="F38" s="61">
        <v>4441.92</v>
      </c>
      <c r="G38" s="82">
        <f t="shared" si="0"/>
        <v>100</v>
      </c>
    </row>
    <row r="39" spans="1:7" ht="15.75">
      <c r="A39" s="39" t="s">
        <v>41</v>
      </c>
      <c r="B39" s="40" t="s">
        <v>153</v>
      </c>
      <c r="C39" s="40"/>
      <c r="D39" s="37" t="s">
        <v>28</v>
      </c>
      <c r="E39" s="64">
        <v>4441.92</v>
      </c>
      <c r="F39" s="64">
        <v>4441.92</v>
      </c>
      <c r="G39" s="76">
        <f t="shared" si="0"/>
        <v>100</v>
      </c>
    </row>
    <row r="40" spans="1:7" ht="63.75">
      <c r="A40" s="38" t="s">
        <v>151</v>
      </c>
      <c r="B40" s="40" t="s">
        <v>154</v>
      </c>
      <c r="C40" s="40"/>
      <c r="D40" s="37"/>
      <c r="E40" s="64">
        <v>1308.52</v>
      </c>
      <c r="F40" s="64">
        <v>1308.52</v>
      </c>
      <c r="G40" s="76">
        <f t="shared" si="0"/>
        <v>100</v>
      </c>
    </row>
    <row r="41" spans="1:7" ht="15.75">
      <c r="A41" s="38" t="s">
        <v>157</v>
      </c>
      <c r="B41" s="33" t="s">
        <v>154</v>
      </c>
      <c r="C41" s="40">
        <v>244</v>
      </c>
      <c r="D41" s="37"/>
      <c r="E41" s="61">
        <v>1308.52</v>
      </c>
      <c r="F41" s="61">
        <v>1308.52</v>
      </c>
      <c r="G41" s="82">
        <f t="shared" si="0"/>
        <v>100</v>
      </c>
    </row>
    <row r="42" spans="1:7" ht="15.75">
      <c r="A42" s="39" t="s">
        <v>41</v>
      </c>
      <c r="B42" s="40" t="s">
        <v>154</v>
      </c>
      <c r="C42" s="40">
        <v>244</v>
      </c>
      <c r="D42" s="37" t="s">
        <v>28</v>
      </c>
      <c r="E42" s="64">
        <v>1308.52</v>
      </c>
      <c r="F42" s="64">
        <v>1308.52</v>
      </c>
      <c r="G42" s="76">
        <f t="shared" si="0"/>
        <v>100</v>
      </c>
    </row>
    <row r="43" spans="1:7" ht="15.75">
      <c r="A43" s="38" t="s">
        <v>93</v>
      </c>
      <c r="B43" s="33" t="s">
        <v>94</v>
      </c>
      <c r="C43" s="33"/>
      <c r="D43" s="36"/>
      <c r="E43" s="61">
        <v>255.54</v>
      </c>
      <c r="F43" s="61">
        <v>255.54</v>
      </c>
      <c r="G43" s="82">
        <f t="shared" si="0"/>
        <v>100</v>
      </c>
    </row>
    <row r="44" spans="1:7" ht="15.75">
      <c r="A44" s="38" t="s">
        <v>157</v>
      </c>
      <c r="B44" s="33" t="s">
        <v>95</v>
      </c>
      <c r="C44" s="33">
        <v>244</v>
      </c>
      <c r="D44" s="36"/>
      <c r="E44" s="61">
        <v>255.54</v>
      </c>
      <c r="F44" s="61">
        <v>255.54</v>
      </c>
      <c r="G44" s="82">
        <f t="shared" si="0"/>
        <v>100</v>
      </c>
    </row>
    <row r="45" spans="1:7" ht="15.75">
      <c r="A45" s="39" t="s">
        <v>41</v>
      </c>
      <c r="B45" s="40" t="s">
        <v>95</v>
      </c>
      <c r="C45" s="40">
        <v>244</v>
      </c>
      <c r="D45" s="37" t="s">
        <v>28</v>
      </c>
      <c r="E45" s="64">
        <v>255.54</v>
      </c>
      <c r="F45" s="64">
        <v>255.54</v>
      </c>
      <c r="G45" s="76">
        <f t="shared" si="0"/>
        <v>100</v>
      </c>
    </row>
    <row r="46" spans="1:7" ht="25.5">
      <c r="A46" s="6" t="s">
        <v>132</v>
      </c>
      <c r="B46" s="33" t="s">
        <v>172</v>
      </c>
      <c r="C46" s="33"/>
      <c r="D46" s="36"/>
      <c r="E46" s="61">
        <v>1870.51</v>
      </c>
      <c r="F46" s="61">
        <v>1870.51</v>
      </c>
      <c r="G46" s="82">
        <f t="shared" si="0"/>
        <v>100</v>
      </c>
    </row>
    <row r="47" spans="1:7" ht="15.75">
      <c r="A47" s="38" t="s">
        <v>157</v>
      </c>
      <c r="B47" s="33" t="s">
        <v>172</v>
      </c>
      <c r="C47" s="33">
        <v>244</v>
      </c>
      <c r="D47" s="36"/>
      <c r="E47" s="61">
        <v>1870.51</v>
      </c>
      <c r="F47" s="61">
        <v>1870.51</v>
      </c>
      <c r="G47" s="82">
        <f t="shared" si="0"/>
        <v>100</v>
      </c>
    </row>
    <row r="48" spans="1:7" ht="15.75">
      <c r="A48" s="39" t="s">
        <v>41</v>
      </c>
      <c r="B48" s="40" t="s">
        <v>172</v>
      </c>
      <c r="C48" s="40">
        <v>244</v>
      </c>
      <c r="D48" s="37" t="s">
        <v>28</v>
      </c>
      <c r="E48" s="64">
        <v>1870.51</v>
      </c>
      <c r="F48" s="64">
        <v>1870.51</v>
      </c>
      <c r="G48" s="76">
        <f t="shared" si="0"/>
        <v>100</v>
      </c>
    </row>
    <row r="49" spans="1:7" ht="15.75">
      <c r="A49" s="39" t="s">
        <v>41</v>
      </c>
      <c r="B49" s="33"/>
      <c r="C49" s="33"/>
      <c r="D49" s="37" t="s">
        <v>28</v>
      </c>
      <c r="E49" s="65">
        <v>11479.55</v>
      </c>
      <c r="F49" s="64">
        <f>F30+F33+F36+F39+F42+F45+F48</f>
        <v>11358.37</v>
      </c>
      <c r="G49" s="76">
        <f t="shared" si="0"/>
        <v>98.94438370842063</v>
      </c>
    </row>
    <row r="50" spans="1:7" ht="40.5" customHeight="1">
      <c r="A50" s="38" t="s">
        <v>35</v>
      </c>
      <c r="B50" s="33" t="s">
        <v>57</v>
      </c>
      <c r="C50" s="33"/>
      <c r="D50" s="36"/>
      <c r="E50" s="61">
        <v>150.3</v>
      </c>
      <c r="F50" s="61">
        <v>146.67</v>
      </c>
      <c r="G50" s="82">
        <f t="shared" si="0"/>
        <v>97.58483033932134</v>
      </c>
    </row>
    <row r="51" spans="1:7" ht="36" customHeight="1">
      <c r="A51" s="38" t="s">
        <v>121</v>
      </c>
      <c r="B51" s="33" t="s">
        <v>57</v>
      </c>
      <c r="C51" s="33">
        <v>811</v>
      </c>
      <c r="D51" s="36"/>
      <c r="E51" s="61">
        <v>150.3</v>
      </c>
      <c r="F51" s="61">
        <v>146.67</v>
      </c>
      <c r="G51" s="82">
        <f t="shared" si="0"/>
        <v>97.58483033932134</v>
      </c>
    </row>
    <row r="52" spans="1:7" ht="15.75">
      <c r="A52" s="39" t="s">
        <v>3</v>
      </c>
      <c r="B52" s="40" t="s">
        <v>57</v>
      </c>
      <c r="C52" s="40">
        <v>811</v>
      </c>
      <c r="D52" s="37" t="s">
        <v>4</v>
      </c>
      <c r="E52" s="64">
        <v>150.3</v>
      </c>
      <c r="F52" s="61">
        <v>146.67</v>
      </c>
      <c r="G52" s="76">
        <f t="shared" si="0"/>
        <v>97.58483033932134</v>
      </c>
    </row>
    <row r="53" spans="1:7" ht="38.25">
      <c r="A53" s="38" t="s">
        <v>118</v>
      </c>
      <c r="B53" s="33" t="s">
        <v>90</v>
      </c>
      <c r="C53" s="33"/>
      <c r="D53" s="36"/>
      <c r="E53" s="61">
        <v>1126.5</v>
      </c>
      <c r="F53" s="61">
        <v>1070.88</v>
      </c>
      <c r="G53" s="82">
        <f t="shared" si="0"/>
        <v>95.06258322237018</v>
      </c>
    </row>
    <row r="54" spans="1:7" ht="24" customHeight="1">
      <c r="A54" s="38" t="s">
        <v>152</v>
      </c>
      <c r="B54" s="33" t="s">
        <v>90</v>
      </c>
      <c r="C54" s="33">
        <v>244</v>
      </c>
      <c r="D54" s="36"/>
      <c r="E54" s="61">
        <v>1126.5</v>
      </c>
      <c r="F54" s="61">
        <v>1070.88</v>
      </c>
      <c r="G54" s="82">
        <f t="shared" si="0"/>
        <v>95.06258322237018</v>
      </c>
    </row>
    <row r="55" spans="1:7" ht="19.5" customHeight="1">
      <c r="A55" s="39" t="s">
        <v>3</v>
      </c>
      <c r="B55" s="40" t="s">
        <v>90</v>
      </c>
      <c r="C55" s="40">
        <v>244</v>
      </c>
      <c r="D55" s="37" t="s">
        <v>4</v>
      </c>
      <c r="E55" s="64">
        <v>1126.5</v>
      </c>
      <c r="F55" s="64">
        <v>1070.88</v>
      </c>
      <c r="G55" s="76">
        <f t="shared" si="0"/>
        <v>95.06258322237018</v>
      </c>
    </row>
    <row r="56" spans="1:7" ht="15.75">
      <c r="A56" s="38" t="s">
        <v>91</v>
      </c>
      <c r="B56" s="33" t="s">
        <v>92</v>
      </c>
      <c r="C56" s="33"/>
      <c r="D56" s="36"/>
      <c r="E56" s="61">
        <v>358.62</v>
      </c>
      <c r="F56" s="61">
        <v>291.95</v>
      </c>
      <c r="G56" s="82">
        <f t="shared" si="0"/>
        <v>81.40929117171379</v>
      </c>
    </row>
    <row r="57" spans="1:7" ht="15.75">
      <c r="A57" s="38" t="s">
        <v>152</v>
      </c>
      <c r="B57" s="33" t="s">
        <v>92</v>
      </c>
      <c r="C57" s="33">
        <v>244</v>
      </c>
      <c r="D57" s="36"/>
      <c r="E57" s="61">
        <v>358.62</v>
      </c>
      <c r="F57" s="61">
        <v>291.95</v>
      </c>
      <c r="G57" s="82">
        <f t="shared" si="0"/>
        <v>81.40929117171379</v>
      </c>
    </row>
    <row r="58" spans="1:7" ht="15.75">
      <c r="A58" s="39" t="s">
        <v>3</v>
      </c>
      <c r="B58" s="40" t="s">
        <v>92</v>
      </c>
      <c r="C58" s="40">
        <v>244</v>
      </c>
      <c r="D58" s="37" t="s">
        <v>4</v>
      </c>
      <c r="E58" s="64">
        <v>358.62</v>
      </c>
      <c r="F58" s="61">
        <v>291.95</v>
      </c>
      <c r="G58" s="76">
        <f t="shared" si="0"/>
        <v>81.40929117171379</v>
      </c>
    </row>
    <row r="59" spans="1:7" ht="25.5">
      <c r="A59" s="38" t="s">
        <v>189</v>
      </c>
      <c r="B59" s="40"/>
      <c r="C59" s="40"/>
      <c r="D59" s="37"/>
      <c r="E59" s="64">
        <f>E60+E61+E62+E63</f>
        <v>27665.48</v>
      </c>
      <c r="F59" s="64">
        <v>14818.67</v>
      </c>
      <c r="G59" s="76">
        <f t="shared" si="0"/>
        <v>53.56375526468364</v>
      </c>
    </row>
    <row r="60" spans="1:7" ht="25.5">
      <c r="A60" s="38" t="s">
        <v>181</v>
      </c>
      <c r="B60" s="33" t="s">
        <v>188</v>
      </c>
      <c r="C60" s="33">
        <v>412</v>
      </c>
      <c r="D60" s="36"/>
      <c r="E60" s="61">
        <v>1763.91</v>
      </c>
      <c r="F60" s="61">
        <v>916.26</v>
      </c>
      <c r="G60" s="82">
        <f t="shared" si="0"/>
        <v>51.94482711702978</v>
      </c>
    </row>
    <row r="61" spans="1:7" ht="25.5">
      <c r="A61" s="38" t="s">
        <v>181</v>
      </c>
      <c r="B61" s="33" t="s">
        <v>185</v>
      </c>
      <c r="C61" s="33">
        <v>412</v>
      </c>
      <c r="D61" s="36"/>
      <c r="E61" s="61">
        <v>14799.43</v>
      </c>
      <c r="F61" s="61">
        <v>8136.91</v>
      </c>
      <c r="G61" s="82">
        <f t="shared" si="0"/>
        <v>54.981239142318316</v>
      </c>
    </row>
    <row r="62" spans="1:7" ht="25.5">
      <c r="A62" s="38" t="s">
        <v>181</v>
      </c>
      <c r="B62" s="33" t="s">
        <v>186</v>
      </c>
      <c r="C62" s="33">
        <v>412</v>
      </c>
      <c r="D62" s="36"/>
      <c r="E62" s="61">
        <v>10237.09</v>
      </c>
      <c r="F62" s="61">
        <v>5158.27</v>
      </c>
      <c r="G62" s="82">
        <f t="shared" si="0"/>
        <v>50.388049728975716</v>
      </c>
    </row>
    <row r="63" spans="1:7" ht="25.5">
      <c r="A63" s="38" t="s">
        <v>181</v>
      </c>
      <c r="B63" s="33" t="s">
        <v>187</v>
      </c>
      <c r="C63" s="33">
        <v>412</v>
      </c>
      <c r="D63" s="36"/>
      <c r="E63" s="61">
        <v>865.05</v>
      </c>
      <c r="F63" s="61">
        <v>607.23</v>
      </c>
      <c r="G63" s="82">
        <f t="shared" si="0"/>
        <v>70.19594243107335</v>
      </c>
    </row>
    <row r="64" spans="1:7" ht="18.75" customHeight="1">
      <c r="A64" s="39" t="s">
        <v>3</v>
      </c>
      <c r="B64" s="40"/>
      <c r="C64" s="40"/>
      <c r="D64" s="37" t="s">
        <v>4</v>
      </c>
      <c r="E64" s="64">
        <f>E52+E55+E58+E59</f>
        <v>29300.9</v>
      </c>
      <c r="F64" s="64">
        <f>F52+F55+F58+F59</f>
        <v>16328.17</v>
      </c>
      <c r="G64" s="76">
        <f t="shared" si="0"/>
        <v>55.72583094717227</v>
      </c>
    </row>
    <row r="65" spans="1:7" ht="15.75">
      <c r="A65" s="38" t="s">
        <v>0</v>
      </c>
      <c r="B65" s="33" t="s">
        <v>58</v>
      </c>
      <c r="C65" s="33"/>
      <c r="D65" s="36"/>
      <c r="E65" s="61">
        <v>2115.7</v>
      </c>
      <c r="F65" s="61">
        <v>1966.98</v>
      </c>
      <c r="G65" s="82">
        <f t="shared" si="0"/>
        <v>92.97064801247815</v>
      </c>
    </row>
    <row r="66" spans="1:7" ht="24.75" customHeight="1">
      <c r="A66" s="38" t="s">
        <v>157</v>
      </c>
      <c r="B66" s="33" t="s">
        <v>58</v>
      </c>
      <c r="C66" s="33">
        <v>244</v>
      </c>
      <c r="D66" s="36"/>
      <c r="E66" s="61">
        <v>2115.7</v>
      </c>
      <c r="F66" s="61">
        <v>1966.98</v>
      </c>
      <c r="G66" s="82">
        <f t="shared" si="0"/>
        <v>92.97064801247815</v>
      </c>
    </row>
    <row r="67" spans="1:7" ht="15.75">
      <c r="A67" s="39" t="s">
        <v>14</v>
      </c>
      <c r="B67" s="40" t="s">
        <v>58</v>
      </c>
      <c r="C67" s="40"/>
      <c r="D67" s="37" t="s">
        <v>15</v>
      </c>
      <c r="E67" s="65">
        <v>2115.7</v>
      </c>
      <c r="F67" s="64">
        <v>1966.98</v>
      </c>
      <c r="G67" s="76">
        <f t="shared" si="0"/>
        <v>92.97064801247815</v>
      </c>
    </row>
    <row r="68" spans="1:7" ht="15.75">
      <c r="A68" s="38" t="s">
        <v>36</v>
      </c>
      <c r="B68" s="33" t="s">
        <v>59</v>
      </c>
      <c r="C68" s="33"/>
      <c r="D68" s="36"/>
      <c r="E68" s="61">
        <v>3773.51</v>
      </c>
      <c r="F68" s="61">
        <v>3767.61</v>
      </c>
      <c r="G68" s="82">
        <f t="shared" si="0"/>
        <v>99.8436468963909</v>
      </c>
    </row>
    <row r="69" spans="1:7" ht="25.5" customHeight="1">
      <c r="A69" s="38" t="s">
        <v>152</v>
      </c>
      <c r="B69" s="33" t="s">
        <v>59</v>
      </c>
      <c r="C69" s="33">
        <v>244</v>
      </c>
      <c r="D69" s="36"/>
      <c r="E69" s="61">
        <v>3773.51</v>
      </c>
      <c r="F69" s="61">
        <v>3767.61</v>
      </c>
      <c r="G69" s="82">
        <f t="shared" si="0"/>
        <v>99.8436468963909</v>
      </c>
    </row>
    <row r="70" spans="1:7" ht="15.75">
      <c r="A70" s="39" t="s">
        <v>16</v>
      </c>
      <c r="B70" s="40" t="s">
        <v>59</v>
      </c>
      <c r="C70" s="40"/>
      <c r="D70" s="37" t="s">
        <v>17</v>
      </c>
      <c r="E70" s="64">
        <v>3773.51</v>
      </c>
      <c r="F70" s="64">
        <v>3767.61</v>
      </c>
      <c r="G70" s="76">
        <f t="shared" si="0"/>
        <v>99.8436468963909</v>
      </c>
    </row>
    <row r="71" spans="1:7" ht="15.75">
      <c r="A71" s="38" t="s">
        <v>37</v>
      </c>
      <c r="B71" s="33" t="s">
        <v>60</v>
      </c>
      <c r="C71" s="33"/>
      <c r="D71" s="36"/>
      <c r="E71" s="61">
        <v>100</v>
      </c>
      <c r="F71" s="61">
        <v>71.2</v>
      </c>
      <c r="G71" s="82">
        <f t="shared" si="0"/>
        <v>71.2</v>
      </c>
    </row>
    <row r="72" spans="1:7" ht="21.75" customHeight="1">
      <c r="A72" s="38" t="s">
        <v>157</v>
      </c>
      <c r="B72" s="33" t="s">
        <v>60</v>
      </c>
      <c r="C72" s="33">
        <v>244</v>
      </c>
      <c r="D72" s="36"/>
      <c r="E72" s="61">
        <v>100</v>
      </c>
      <c r="F72" s="61">
        <v>71.2</v>
      </c>
      <c r="G72" s="82">
        <f t="shared" si="0"/>
        <v>71.2</v>
      </c>
    </row>
    <row r="73" spans="1:7" ht="15.75">
      <c r="A73" s="39" t="s">
        <v>16</v>
      </c>
      <c r="B73" s="40" t="s">
        <v>60</v>
      </c>
      <c r="C73" s="40">
        <v>244</v>
      </c>
      <c r="D73" s="37" t="s">
        <v>17</v>
      </c>
      <c r="E73" s="64">
        <v>100</v>
      </c>
      <c r="F73" s="64">
        <v>71.2</v>
      </c>
      <c r="G73" s="76">
        <f t="shared" si="0"/>
        <v>71.2</v>
      </c>
    </row>
    <row r="74" spans="1:7" ht="15.75">
      <c r="A74" s="38" t="s">
        <v>40</v>
      </c>
      <c r="B74" s="33" t="s">
        <v>61</v>
      </c>
      <c r="C74" s="33"/>
      <c r="D74" s="36"/>
      <c r="E74" s="61">
        <v>10319.77</v>
      </c>
      <c r="F74" s="61">
        <v>10143.96</v>
      </c>
      <c r="G74" s="82">
        <f t="shared" si="0"/>
        <v>98.29637676033475</v>
      </c>
    </row>
    <row r="75" spans="1:7" ht="25.5" customHeight="1">
      <c r="A75" s="38" t="s">
        <v>157</v>
      </c>
      <c r="B75" s="33" t="s">
        <v>61</v>
      </c>
      <c r="C75" s="33">
        <v>244</v>
      </c>
      <c r="D75" s="36"/>
      <c r="E75" s="61">
        <v>10319.77</v>
      </c>
      <c r="F75" s="61">
        <v>10143.96</v>
      </c>
      <c r="G75" s="82">
        <f t="shared" si="0"/>
        <v>98.29637676033475</v>
      </c>
    </row>
    <row r="76" spans="1:7" ht="15.75">
      <c r="A76" s="39" t="s">
        <v>16</v>
      </c>
      <c r="B76" s="40" t="s">
        <v>61</v>
      </c>
      <c r="C76" s="40">
        <v>244</v>
      </c>
      <c r="D76" s="37" t="s">
        <v>17</v>
      </c>
      <c r="E76" s="64">
        <v>10319.77</v>
      </c>
      <c r="F76" s="64">
        <v>10143.96</v>
      </c>
      <c r="G76" s="76">
        <f t="shared" si="0"/>
        <v>98.29637676033475</v>
      </c>
    </row>
    <row r="77" spans="1:7" ht="15.75">
      <c r="A77" s="38" t="s">
        <v>134</v>
      </c>
      <c r="B77" s="33" t="s">
        <v>96</v>
      </c>
      <c r="C77" s="33"/>
      <c r="D77" s="36"/>
      <c r="E77" s="61">
        <v>1350.9199999999998</v>
      </c>
      <c r="F77" s="61">
        <v>1350.92</v>
      </c>
      <c r="G77" s="82">
        <f aca="true" t="shared" si="1" ref="G77:G140">F77/E77*100</f>
        <v>100.00000000000003</v>
      </c>
    </row>
    <row r="78" spans="1:7" ht="15.75">
      <c r="A78" s="38" t="s">
        <v>157</v>
      </c>
      <c r="B78" s="33" t="s">
        <v>96</v>
      </c>
      <c r="C78" s="33">
        <v>244</v>
      </c>
      <c r="D78" s="36"/>
      <c r="E78" s="61">
        <v>1350.9199999999998</v>
      </c>
      <c r="F78" s="61">
        <v>1350.92</v>
      </c>
      <c r="G78" s="82">
        <f t="shared" si="1"/>
        <v>100.00000000000003</v>
      </c>
    </row>
    <row r="79" spans="1:7" ht="15.75">
      <c r="A79" s="39" t="s">
        <v>16</v>
      </c>
      <c r="B79" s="40" t="s">
        <v>96</v>
      </c>
      <c r="C79" s="40">
        <v>244</v>
      </c>
      <c r="D79" s="37" t="s">
        <v>17</v>
      </c>
      <c r="E79" s="64">
        <v>1350.9199999999998</v>
      </c>
      <c r="F79" s="64">
        <v>1350.92</v>
      </c>
      <c r="G79" s="76">
        <f t="shared" si="1"/>
        <v>100.00000000000003</v>
      </c>
    </row>
    <row r="80" spans="1:7" ht="24" customHeight="1">
      <c r="A80" s="39" t="s">
        <v>16</v>
      </c>
      <c r="B80" s="40"/>
      <c r="C80" s="40"/>
      <c r="D80" s="37" t="s">
        <v>17</v>
      </c>
      <c r="E80" s="65">
        <f>E70+E73+E76+E79</f>
        <v>15544.2</v>
      </c>
      <c r="F80" s="64">
        <f>F70+F73+F76+F79</f>
        <v>15333.689999999999</v>
      </c>
      <c r="G80" s="76">
        <f t="shared" si="1"/>
        <v>98.64573281352529</v>
      </c>
    </row>
    <row r="81" spans="1:7" ht="55.5" customHeight="1">
      <c r="A81" s="44" t="s">
        <v>112</v>
      </c>
      <c r="B81" s="33" t="s">
        <v>125</v>
      </c>
      <c r="C81" s="33"/>
      <c r="D81" s="36"/>
      <c r="E81" s="62">
        <f>E89+E96+E103+E106+E99+E109</f>
        <v>10195.3</v>
      </c>
      <c r="F81" s="64">
        <f>F89+F96+F99+F103+F106+F109</f>
        <v>10106.6</v>
      </c>
      <c r="G81" s="76">
        <f t="shared" si="1"/>
        <v>99.1299912704874</v>
      </c>
    </row>
    <row r="82" spans="1:7" ht="39.75" customHeight="1">
      <c r="A82" s="38" t="s">
        <v>42</v>
      </c>
      <c r="B82" s="33" t="s">
        <v>70</v>
      </c>
      <c r="C82" s="33"/>
      <c r="D82" s="36"/>
      <c r="E82" s="61">
        <v>5505.51</v>
      </c>
      <c r="F82" s="61">
        <f>F83+F84+F85+F86+F87+F88</f>
        <v>5446.13</v>
      </c>
      <c r="G82" s="82">
        <f t="shared" si="1"/>
        <v>98.92144415322105</v>
      </c>
    </row>
    <row r="83" spans="1:7" ht="15.75">
      <c r="A83" s="38" t="s">
        <v>68</v>
      </c>
      <c r="B83" s="33" t="s">
        <v>70</v>
      </c>
      <c r="C83" s="33">
        <v>111</v>
      </c>
      <c r="D83" s="36"/>
      <c r="E83" s="61">
        <v>1394.91</v>
      </c>
      <c r="F83" s="77">
        <v>1391.02</v>
      </c>
      <c r="G83" s="82">
        <f t="shared" si="1"/>
        <v>99.72112896172513</v>
      </c>
    </row>
    <row r="84" spans="1:7" ht="31.5" customHeight="1">
      <c r="A84" s="38" t="s">
        <v>210</v>
      </c>
      <c r="B84" s="33" t="s">
        <v>70</v>
      </c>
      <c r="C84" s="33">
        <v>119</v>
      </c>
      <c r="D84" s="36"/>
      <c r="E84" s="61">
        <v>459.3</v>
      </c>
      <c r="F84" s="77">
        <v>451.91</v>
      </c>
      <c r="G84" s="82">
        <f t="shared" si="1"/>
        <v>98.39102982799913</v>
      </c>
    </row>
    <row r="85" spans="1:7" ht="15.75">
      <c r="A85" s="38" t="s">
        <v>213</v>
      </c>
      <c r="B85" s="33" t="s">
        <v>70</v>
      </c>
      <c r="C85" s="33">
        <v>112</v>
      </c>
      <c r="D85" s="36"/>
      <c r="E85" s="61">
        <v>5</v>
      </c>
      <c r="F85" s="77">
        <v>4.97</v>
      </c>
      <c r="G85" s="82">
        <f t="shared" si="1"/>
        <v>99.4</v>
      </c>
    </row>
    <row r="86" spans="1:7" ht="25.5">
      <c r="A86" s="38" t="s">
        <v>89</v>
      </c>
      <c r="B86" s="33" t="s">
        <v>70</v>
      </c>
      <c r="C86" s="33">
        <v>242</v>
      </c>
      <c r="D86" s="36"/>
      <c r="E86" s="61">
        <v>55.62</v>
      </c>
      <c r="F86" s="77">
        <v>54.22</v>
      </c>
      <c r="G86" s="82">
        <f t="shared" si="1"/>
        <v>97.4829198130169</v>
      </c>
    </row>
    <row r="87" spans="1:7" ht="25.5" customHeight="1">
      <c r="A87" s="38" t="s">
        <v>157</v>
      </c>
      <c r="B87" s="33" t="s">
        <v>70</v>
      </c>
      <c r="C87" s="33">
        <v>244</v>
      </c>
      <c r="D87" s="36"/>
      <c r="E87" s="61">
        <v>3590.48</v>
      </c>
      <c r="F87" s="77">
        <v>3543.84</v>
      </c>
      <c r="G87" s="82">
        <f t="shared" si="1"/>
        <v>98.70100933579911</v>
      </c>
    </row>
    <row r="88" spans="1:7" ht="21" customHeight="1">
      <c r="A88" s="38" t="s">
        <v>176</v>
      </c>
      <c r="B88" s="33" t="s">
        <v>70</v>
      </c>
      <c r="C88" s="33">
        <v>853</v>
      </c>
      <c r="D88" s="36"/>
      <c r="E88" s="61">
        <v>0.2</v>
      </c>
      <c r="F88" s="77">
        <v>0.17</v>
      </c>
      <c r="G88" s="82">
        <f t="shared" si="1"/>
        <v>85</v>
      </c>
    </row>
    <row r="89" spans="1:7" ht="15.75">
      <c r="A89" s="39" t="s">
        <v>34</v>
      </c>
      <c r="B89" s="40" t="s">
        <v>70</v>
      </c>
      <c r="C89" s="40"/>
      <c r="D89" s="37" t="s">
        <v>5</v>
      </c>
      <c r="E89" s="64">
        <f>E83+E84+E85+E86+E87+E88</f>
        <v>5505.509999999999</v>
      </c>
      <c r="F89" s="64">
        <v>5446.13</v>
      </c>
      <c r="G89" s="76">
        <f t="shared" si="1"/>
        <v>98.92144415322106</v>
      </c>
    </row>
    <row r="90" spans="1:7" ht="25.5">
      <c r="A90" s="38" t="s">
        <v>43</v>
      </c>
      <c r="B90" s="33" t="s">
        <v>71</v>
      </c>
      <c r="C90" s="33"/>
      <c r="D90" s="36"/>
      <c r="E90" s="61">
        <v>1388.78</v>
      </c>
      <c r="F90" s="61">
        <f>F91+F92+F93+F94+F95</f>
        <v>1360.1399999999999</v>
      </c>
      <c r="G90" s="82">
        <f t="shared" si="1"/>
        <v>97.9377583202523</v>
      </c>
    </row>
    <row r="91" spans="1:7" ht="15.75">
      <c r="A91" s="38" t="s">
        <v>68</v>
      </c>
      <c r="B91" s="33" t="s">
        <v>71</v>
      </c>
      <c r="C91" s="33">
        <v>111</v>
      </c>
      <c r="D91" s="36"/>
      <c r="E91" s="61">
        <v>472</v>
      </c>
      <c r="F91" s="77">
        <v>467.37</v>
      </c>
      <c r="G91" s="82">
        <f t="shared" si="1"/>
        <v>99.01906779661017</v>
      </c>
    </row>
    <row r="92" spans="1:7" ht="23.25" customHeight="1">
      <c r="A92" s="38" t="s">
        <v>210</v>
      </c>
      <c r="B92" s="33" t="s">
        <v>71</v>
      </c>
      <c r="C92" s="33">
        <v>119</v>
      </c>
      <c r="D92" s="36"/>
      <c r="E92" s="61">
        <v>141.99</v>
      </c>
      <c r="F92" s="77">
        <v>140.28</v>
      </c>
      <c r="G92" s="82">
        <f t="shared" si="1"/>
        <v>98.79568983731248</v>
      </c>
    </row>
    <row r="93" spans="1:7" ht="23.25" customHeight="1">
      <c r="A93" s="38" t="s">
        <v>214</v>
      </c>
      <c r="B93" s="33" t="s">
        <v>71</v>
      </c>
      <c r="C93" s="33">
        <v>112</v>
      </c>
      <c r="D93" s="36"/>
      <c r="E93" s="61">
        <v>1.4</v>
      </c>
      <c r="F93" s="77">
        <v>1.4</v>
      </c>
      <c r="G93" s="82">
        <f t="shared" si="1"/>
        <v>100</v>
      </c>
    </row>
    <row r="94" spans="1:7" ht="37.5" customHeight="1">
      <c r="A94" s="38" t="s">
        <v>89</v>
      </c>
      <c r="B94" s="33" t="s">
        <v>71</v>
      </c>
      <c r="C94" s="33">
        <v>242</v>
      </c>
      <c r="D94" s="36"/>
      <c r="E94" s="61">
        <v>35</v>
      </c>
      <c r="F94" s="77">
        <v>34.56</v>
      </c>
      <c r="G94" s="82">
        <f t="shared" si="1"/>
        <v>98.74285714285716</v>
      </c>
    </row>
    <row r="95" spans="1:7" ht="22.5" customHeight="1">
      <c r="A95" s="38" t="s">
        <v>157</v>
      </c>
      <c r="B95" s="33" t="s">
        <v>71</v>
      </c>
      <c r="C95" s="33">
        <v>244</v>
      </c>
      <c r="D95" s="36"/>
      <c r="E95" s="61">
        <v>738.4</v>
      </c>
      <c r="F95" s="77">
        <v>716.53</v>
      </c>
      <c r="G95" s="82">
        <f t="shared" si="1"/>
        <v>97.03819068255687</v>
      </c>
    </row>
    <row r="96" spans="1:7" ht="15.75">
      <c r="A96" s="39" t="s">
        <v>34</v>
      </c>
      <c r="B96" s="40" t="s">
        <v>71</v>
      </c>
      <c r="C96" s="40"/>
      <c r="D96" s="45" t="s">
        <v>5</v>
      </c>
      <c r="E96" s="66">
        <f>E91+E92+E93+E94+E95</f>
        <v>1388.79</v>
      </c>
      <c r="F96" s="66">
        <f>F91+F92+F93+F94+F95</f>
        <v>1360.1399999999999</v>
      </c>
      <c r="G96" s="76">
        <f t="shared" si="1"/>
        <v>97.937053118182</v>
      </c>
    </row>
    <row r="97" spans="1:7" ht="31.5" customHeight="1">
      <c r="A97" s="38" t="s">
        <v>44</v>
      </c>
      <c r="B97" s="33" t="s">
        <v>67</v>
      </c>
      <c r="C97" s="33"/>
      <c r="D97" s="43"/>
      <c r="E97" s="67">
        <v>329</v>
      </c>
      <c r="F97" s="67">
        <v>328.33</v>
      </c>
      <c r="G97" s="82">
        <f t="shared" si="1"/>
        <v>99.79635258358662</v>
      </c>
    </row>
    <row r="98" spans="1:7" ht="15.75">
      <c r="A98" s="38" t="s">
        <v>157</v>
      </c>
      <c r="B98" s="33" t="s">
        <v>67</v>
      </c>
      <c r="C98" s="33">
        <v>244</v>
      </c>
      <c r="D98" s="43"/>
      <c r="E98" s="67">
        <v>329</v>
      </c>
      <c r="F98" s="67">
        <v>328.33</v>
      </c>
      <c r="G98" s="82">
        <f t="shared" si="1"/>
        <v>99.79635258358662</v>
      </c>
    </row>
    <row r="99" spans="1:7" ht="15.75">
      <c r="A99" s="39" t="s">
        <v>34</v>
      </c>
      <c r="B99" s="40" t="s">
        <v>67</v>
      </c>
      <c r="C99" s="40">
        <v>244</v>
      </c>
      <c r="D99" s="45" t="s">
        <v>5</v>
      </c>
      <c r="E99" s="66">
        <v>329</v>
      </c>
      <c r="F99" s="66">
        <v>328.33</v>
      </c>
      <c r="G99" s="76">
        <f t="shared" si="1"/>
        <v>99.79635258358662</v>
      </c>
    </row>
    <row r="100" spans="1:7" ht="15.75">
      <c r="A100" s="38" t="s">
        <v>163</v>
      </c>
      <c r="B100" s="33" t="s">
        <v>164</v>
      </c>
      <c r="C100" s="33"/>
      <c r="D100" s="43"/>
      <c r="E100" s="67">
        <v>2871.4</v>
      </c>
      <c r="F100" s="67">
        <v>2871.4</v>
      </c>
      <c r="G100" s="82">
        <f t="shared" si="1"/>
        <v>100</v>
      </c>
    </row>
    <row r="101" spans="1:7" ht="15.75">
      <c r="A101" s="38" t="s">
        <v>68</v>
      </c>
      <c r="B101" s="33" t="s">
        <v>164</v>
      </c>
      <c r="C101" s="33">
        <v>111</v>
      </c>
      <c r="D101" s="43"/>
      <c r="E101" s="67">
        <v>2205.38</v>
      </c>
      <c r="F101" s="67">
        <v>2205.38</v>
      </c>
      <c r="G101" s="82">
        <f t="shared" si="1"/>
        <v>100</v>
      </c>
    </row>
    <row r="102" spans="1:7" ht="38.25">
      <c r="A102" s="38" t="s">
        <v>210</v>
      </c>
      <c r="B102" s="33" t="s">
        <v>164</v>
      </c>
      <c r="C102" s="33">
        <v>119</v>
      </c>
      <c r="D102" s="43"/>
      <c r="E102" s="67">
        <v>666.02</v>
      </c>
      <c r="F102" s="67">
        <v>666.02</v>
      </c>
      <c r="G102" s="82">
        <f t="shared" si="1"/>
        <v>100</v>
      </c>
    </row>
    <row r="103" spans="1:7" ht="15.75">
      <c r="A103" s="39" t="s">
        <v>34</v>
      </c>
      <c r="B103" s="40" t="s">
        <v>164</v>
      </c>
      <c r="C103" s="40">
        <v>244</v>
      </c>
      <c r="D103" s="45" t="s">
        <v>5</v>
      </c>
      <c r="E103" s="66">
        <v>2871.4</v>
      </c>
      <c r="F103" s="66">
        <v>2871.4</v>
      </c>
      <c r="G103" s="76">
        <f t="shared" si="1"/>
        <v>100</v>
      </c>
    </row>
    <row r="104" spans="1:7" ht="25.5">
      <c r="A104" s="38" t="s">
        <v>43</v>
      </c>
      <c r="B104" s="33" t="s">
        <v>183</v>
      </c>
      <c r="C104" s="33"/>
      <c r="D104" s="43"/>
      <c r="E104" s="67">
        <v>100</v>
      </c>
      <c r="F104" s="67">
        <v>100</v>
      </c>
      <c r="G104" s="82">
        <f t="shared" si="1"/>
        <v>100</v>
      </c>
    </row>
    <row r="105" spans="1:7" ht="15.75">
      <c r="A105" s="38" t="s">
        <v>157</v>
      </c>
      <c r="B105" s="33" t="s">
        <v>183</v>
      </c>
      <c r="C105" s="33">
        <v>244</v>
      </c>
      <c r="D105" s="43"/>
      <c r="E105" s="67">
        <v>100</v>
      </c>
      <c r="F105" s="67">
        <v>100</v>
      </c>
      <c r="G105" s="82">
        <f t="shared" si="1"/>
        <v>100</v>
      </c>
    </row>
    <row r="106" spans="1:7" ht="15.75">
      <c r="A106" s="39" t="s">
        <v>34</v>
      </c>
      <c r="B106" s="40" t="s">
        <v>183</v>
      </c>
      <c r="C106" s="40">
        <v>244</v>
      </c>
      <c r="D106" s="45" t="s">
        <v>5</v>
      </c>
      <c r="E106" s="66">
        <v>100</v>
      </c>
      <c r="F106" s="66">
        <v>100</v>
      </c>
      <c r="G106" s="76">
        <f t="shared" si="1"/>
        <v>100</v>
      </c>
    </row>
    <row r="107" spans="1:7" ht="25.5">
      <c r="A107" s="38" t="s">
        <v>42</v>
      </c>
      <c r="B107" s="33" t="s">
        <v>70</v>
      </c>
      <c r="C107" s="33"/>
      <c r="D107" s="43"/>
      <c r="E107" s="67">
        <v>0.6</v>
      </c>
      <c r="F107" s="67">
        <v>0.6</v>
      </c>
      <c r="G107" s="82">
        <f t="shared" si="1"/>
        <v>100</v>
      </c>
    </row>
    <row r="108" spans="1:7" ht="25.5">
      <c r="A108" s="38" t="s">
        <v>214</v>
      </c>
      <c r="B108" s="33" t="s">
        <v>70</v>
      </c>
      <c r="C108" s="33">
        <v>112</v>
      </c>
      <c r="D108" s="43"/>
      <c r="E108" s="67">
        <v>0.6</v>
      </c>
      <c r="F108" s="67">
        <v>0.6</v>
      </c>
      <c r="G108" s="82">
        <f t="shared" si="1"/>
        <v>100</v>
      </c>
    </row>
    <row r="109" spans="1:7" ht="15.75">
      <c r="A109" s="39" t="s">
        <v>165</v>
      </c>
      <c r="B109" s="40" t="s">
        <v>70</v>
      </c>
      <c r="C109" s="40"/>
      <c r="D109" s="45" t="s">
        <v>166</v>
      </c>
      <c r="E109" s="66">
        <v>0.6</v>
      </c>
      <c r="F109" s="66">
        <v>0.6</v>
      </c>
      <c r="G109" s="76">
        <f t="shared" si="1"/>
        <v>100</v>
      </c>
    </row>
    <row r="110" spans="1:7" ht="38.25">
      <c r="A110" s="41" t="s">
        <v>101</v>
      </c>
      <c r="B110" s="72" t="s">
        <v>122</v>
      </c>
      <c r="C110" s="40"/>
      <c r="D110" s="45"/>
      <c r="E110" s="62">
        <f>E113+E116+E119</f>
        <v>4431.45</v>
      </c>
      <c r="F110" s="66">
        <f>F113+F116+F119</f>
        <v>4384.93</v>
      </c>
      <c r="G110" s="76">
        <f t="shared" si="1"/>
        <v>98.95023073711766</v>
      </c>
    </row>
    <row r="111" spans="1:7" ht="25.5">
      <c r="A111" s="38" t="s">
        <v>45</v>
      </c>
      <c r="B111" s="33" t="s">
        <v>72</v>
      </c>
      <c r="C111" s="33"/>
      <c r="D111" s="43"/>
      <c r="E111" s="67">
        <v>1540.45</v>
      </c>
      <c r="F111" s="67">
        <v>1506.93</v>
      </c>
      <c r="G111" s="82">
        <f t="shared" si="1"/>
        <v>97.82401246389043</v>
      </c>
    </row>
    <row r="112" spans="1:7" ht="15.75">
      <c r="A112" s="38" t="s">
        <v>157</v>
      </c>
      <c r="B112" s="33" t="s">
        <v>88</v>
      </c>
      <c r="C112" s="33">
        <v>244</v>
      </c>
      <c r="D112" s="43"/>
      <c r="E112" s="67">
        <v>1540.45</v>
      </c>
      <c r="F112" s="67">
        <v>1506.93</v>
      </c>
      <c r="G112" s="82">
        <f t="shared" si="1"/>
        <v>97.82401246389043</v>
      </c>
    </row>
    <row r="113" spans="1:7" ht="15.75">
      <c r="A113" s="39" t="s">
        <v>46</v>
      </c>
      <c r="B113" s="40" t="s">
        <v>72</v>
      </c>
      <c r="C113" s="40">
        <v>244</v>
      </c>
      <c r="D113" s="45" t="s">
        <v>21</v>
      </c>
      <c r="E113" s="66">
        <v>1540.45</v>
      </c>
      <c r="F113" s="66">
        <v>1506.93</v>
      </c>
      <c r="G113" s="76">
        <f t="shared" si="1"/>
        <v>97.82401246389043</v>
      </c>
    </row>
    <row r="114" spans="1:7" ht="15.75">
      <c r="A114" s="38" t="s">
        <v>182</v>
      </c>
      <c r="B114" s="33" t="s">
        <v>174</v>
      </c>
      <c r="C114" s="33"/>
      <c r="D114" s="43"/>
      <c r="E114" s="67">
        <v>2800</v>
      </c>
      <c r="F114" s="67">
        <v>2800</v>
      </c>
      <c r="G114" s="82">
        <f t="shared" si="1"/>
        <v>100</v>
      </c>
    </row>
    <row r="115" spans="1:7" ht="26.25" customHeight="1">
      <c r="A115" s="38" t="s">
        <v>157</v>
      </c>
      <c r="B115" s="33" t="s">
        <v>175</v>
      </c>
      <c r="C115" s="33">
        <v>244</v>
      </c>
      <c r="D115" s="43"/>
      <c r="E115" s="67">
        <v>2800</v>
      </c>
      <c r="F115" s="67">
        <v>2800</v>
      </c>
      <c r="G115" s="82">
        <f t="shared" si="1"/>
        <v>100</v>
      </c>
    </row>
    <row r="116" spans="1:7" ht="15.75">
      <c r="A116" s="39" t="s">
        <v>46</v>
      </c>
      <c r="B116" s="40" t="s">
        <v>174</v>
      </c>
      <c r="C116" s="40">
        <v>244</v>
      </c>
      <c r="D116" s="45" t="s">
        <v>21</v>
      </c>
      <c r="E116" s="66">
        <v>2800</v>
      </c>
      <c r="F116" s="66">
        <v>2800</v>
      </c>
      <c r="G116" s="76">
        <f t="shared" si="1"/>
        <v>100</v>
      </c>
    </row>
    <row r="117" spans="1:7" ht="36" customHeight="1">
      <c r="A117" s="42" t="s">
        <v>158</v>
      </c>
      <c r="B117" s="33" t="s">
        <v>167</v>
      </c>
      <c r="C117" s="33"/>
      <c r="D117" s="43"/>
      <c r="E117" s="67">
        <v>91</v>
      </c>
      <c r="F117" s="67">
        <v>78</v>
      </c>
      <c r="G117" s="82">
        <f t="shared" si="1"/>
        <v>85.71428571428571</v>
      </c>
    </row>
    <row r="118" spans="1:7" ht="15.75">
      <c r="A118" s="38" t="s">
        <v>157</v>
      </c>
      <c r="B118" s="33" t="s">
        <v>167</v>
      </c>
      <c r="C118" s="33">
        <v>244</v>
      </c>
      <c r="D118" s="43"/>
      <c r="E118" s="67">
        <v>91</v>
      </c>
      <c r="F118" s="67">
        <v>78</v>
      </c>
      <c r="G118" s="82">
        <f t="shared" si="1"/>
        <v>85.71428571428571</v>
      </c>
    </row>
    <row r="119" spans="1:7" ht="15.75">
      <c r="A119" s="39" t="s">
        <v>148</v>
      </c>
      <c r="B119" s="40" t="s">
        <v>122</v>
      </c>
      <c r="C119" s="40">
        <v>244</v>
      </c>
      <c r="D119" s="45" t="s">
        <v>11</v>
      </c>
      <c r="E119" s="66">
        <v>91</v>
      </c>
      <c r="F119" s="66">
        <v>78</v>
      </c>
      <c r="G119" s="76">
        <f t="shared" si="1"/>
        <v>85.71428571428571</v>
      </c>
    </row>
    <row r="120" spans="1:7" ht="38.25">
      <c r="A120" s="55" t="s">
        <v>160</v>
      </c>
      <c r="B120" s="40"/>
      <c r="C120" s="40"/>
      <c r="D120" s="45"/>
      <c r="E120" s="62">
        <v>822.07</v>
      </c>
      <c r="F120" s="66">
        <v>821.97</v>
      </c>
      <c r="G120" s="76">
        <f t="shared" si="1"/>
        <v>99.98783558577736</v>
      </c>
    </row>
    <row r="121" spans="1:7" ht="25.5">
      <c r="A121" s="38" t="s">
        <v>39</v>
      </c>
      <c r="B121" s="33" t="s">
        <v>159</v>
      </c>
      <c r="C121" s="33"/>
      <c r="D121" s="36"/>
      <c r="E121" s="74">
        <v>822.07</v>
      </c>
      <c r="F121" s="67">
        <v>821.97</v>
      </c>
      <c r="G121" s="82">
        <f t="shared" si="1"/>
        <v>99.98783558577736</v>
      </c>
    </row>
    <row r="122" spans="1:7" ht="15.75">
      <c r="A122" s="38" t="s">
        <v>157</v>
      </c>
      <c r="B122" s="33" t="s">
        <v>159</v>
      </c>
      <c r="C122" s="33">
        <v>244</v>
      </c>
      <c r="D122" s="36"/>
      <c r="E122" s="74">
        <v>822.07</v>
      </c>
      <c r="F122" s="67">
        <v>821.97</v>
      </c>
      <c r="G122" s="82">
        <f t="shared" si="1"/>
        <v>99.98783558577736</v>
      </c>
    </row>
    <row r="123" spans="1:7" ht="15.75">
      <c r="A123" s="39" t="s">
        <v>16</v>
      </c>
      <c r="B123" s="40" t="s">
        <v>159</v>
      </c>
      <c r="C123" s="40">
        <v>244</v>
      </c>
      <c r="D123" s="37" t="s">
        <v>17</v>
      </c>
      <c r="E123" s="62">
        <v>822.07</v>
      </c>
      <c r="F123" s="66">
        <v>821.97</v>
      </c>
      <c r="G123" s="76">
        <f t="shared" si="1"/>
        <v>99.98783558577736</v>
      </c>
    </row>
    <row r="124" spans="1:7" ht="30.75" customHeight="1">
      <c r="A124" s="46" t="s">
        <v>117</v>
      </c>
      <c r="B124" s="40" t="s">
        <v>123</v>
      </c>
      <c r="C124" s="40"/>
      <c r="D124" s="45"/>
      <c r="E124" s="62">
        <v>300</v>
      </c>
      <c r="F124" s="66">
        <v>285.79</v>
      </c>
      <c r="G124" s="76">
        <f t="shared" si="1"/>
        <v>95.26333333333335</v>
      </c>
    </row>
    <row r="125" spans="1:7" ht="15.75">
      <c r="A125" s="42" t="s">
        <v>204</v>
      </c>
      <c r="B125" s="33" t="s">
        <v>203</v>
      </c>
      <c r="C125" s="33"/>
      <c r="D125" s="43"/>
      <c r="E125" s="67">
        <v>300</v>
      </c>
      <c r="F125" s="67">
        <v>285.79</v>
      </c>
      <c r="G125" s="82">
        <f t="shared" si="1"/>
        <v>95.26333333333335</v>
      </c>
    </row>
    <row r="126" spans="1:7" ht="15.75">
      <c r="A126" s="38" t="s">
        <v>152</v>
      </c>
      <c r="B126" s="33" t="s">
        <v>203</v>
      </c>
      <c r="C126" s="33">
        <v>244</v>
      </c>
      <c r="D126" s="43"/>
      <c r="E126" s="67">
        <v>300</v>
      </c>
      <c r="F126" s="67">
        <v>285.79</v>
      </c>
      <c r="G126" s="82">
        <f t="shared" si="1"/>
        <v>95.26333333333335</v>
      </c>
    </row>
    <row r="127" spans="1:7" ht="15.75">
      <c r="A127" s="38" t="s">
        <v>16</v>
      </c>
      <c r="B127" s="40" t="s">
        <v>203</v>
      </c>
      <c r="C127" s="40">
        <v>244</v>
      </c>
      <c r="D127" s="45" t="s">
        <v>17</v>
      </c>
      <c r="E127" s="66">
        <v>300</v>
      </c>
      <c r="F127" s="66">
        <v>285.79</v>
      </c>
      <c r="G127" s="76">
        <f t="shared" si="1"/>
        <v>95.26333333333335</v>
      </c>
    </row>
    <row r="128" spans="1:8" ht="30.75" customHeight="1">
      <c r="A128" s="39" t="s">
        <v>47</v>
      </c>
      <c r="B128" s="33"/>
      <c r="C128" s="33"/>
      <c r="D128" s="45"/>
      <c r="E128" s="66">
        <f>E129+E176+E181+E186+E197+E200+E203</f>
        <v>16454.989999999998</v>
      </c>
      <c r="F128" s="66">
        <f>F129+F176+F181+F186+F197+F200+F203</f>
        <v>16106.64</v>
      </c>
      <c r="G128" s="76">
        <f t="shared" si="1"/>
        <v>97.8830129948423</v>
      </c>
      <c r="H128" s="69"/>
    </row>
    <row r="129" spans="1:8" ht="30.75" customHeight="1">
      <c r="A129" s="39" t="s">
        <v>156</v>
      </c>
      <c r="B129" s="33"/>
      <c r="C129" s="33"/>
      <c r="D129" s="45" t="s">
        <v>155</v>
      </c>
      <c r="E129" s="66">
        <f>E130+E153+E160+E164+E167</f>
        <v>14868.810000000001</v>
      </c>
      <c r="F129" s="66">
        <f>F130+F153+F160+F167</f>
        <v>14659.11</v>
      </c>
      <c r="G129" s="76">
        <f t="shared" si="1"/>
        <v>98.58966521194365</v>
      </c>
      <c r="H129" s="27"/>
    </row>
    <row r="130" spans="1:7" ht="25.5" customHeight="1">
      <c r="A130" s="47" t="s">
        <v>52</v>
      </c>
      <c r="B130" s="40" t="s">
        <v>149</v>
      </c>
      <c r="C130" s="40"/>
      <c r="D130" s="45" t="s">
        <v>6</v>
      </c>
      <c r="E130" s="62">
        <f>E131+E141</f>
        <v>11480.330000000002</v>
      </c>
      <c r="F130" s="66">
        <f>F131+F141</f>
        <v>11330.69</v>
      </c>
      <c r="G130" s="76">
        <f t="shared" si="1"/>
        <v>98.69655314786246</v>
      </c>
    </row>
    <row r="131" spans="1:7" ht="22.5" customHeight="1">
      <c r="A131" s="47" t="s">
        <v>48</v>
      </c>
      <c r="B131" s="40" t="s">
        <v>162</v>
      </c>
      <c r="C131" s="40"/>
      <c r="D131" s="45" t="s">
        <v>6</v>
      </c>
      <c r="E131" s="66">
        <f>E132+E135+E138</f>
        <v>7574.000000000001</v>
      </c>
      <c r="F131" s="66">
        <f>F132+F135+F138</f>
        <v>7560.420000000001</v>
      </c>
      <c r="G131" s="76">
        <f t="shared" si="1"/>
        <v>99.82070240295748</v>
      </c>
    </row>
    <row r="132" spans="1:7" ht="15.75">
      <c r="A132" s="42" t="s">
        <v>75</v>
      </c>
      <c r="B132" s="33" t="s">
        <v>73</v>
      </c>
      <c r="C132" s="40"/>
      <c r="D132" s="43" t="s">
        <v>6</v>
      </c>
      <c r="E132" s="74">
        <f>E133+E134</f>
        <v>6283.93</v>
      </c>
      <c r="F132" s="77">
        <v>6270.35</v>
      </c>
      <c r="G132" s="82">
        <f t="shared" si="1"/>
        <v>99.78389320059262</v>
      </c>
    </row>
    <row r="133" spans="1:7" ht="15.75">
      <c r="A133" s="42" t="s">
        <v>55</v>
      </c>
      <c r="B133" s="33" t="s">
        <v>73</v>
      </c>
      <c r="C133" s="33">
        <v>121</v>
      </c>
      <c r="D133" s="43"/>
      <c r="E133" s="74">
        <v>4831.99</v>
      </c>
      <c r="F133" s="77">
        <v>4831.99</v>
      </c>
      <c r="G133" s="82">
        <f t="shared" si="1"/>
        <v>100</v>
      </c>
    </row>
    <row r="134" spans="1:7" ht="40.5" customHeight="1">
      <c r="A134" s="42" t="s">
        <v>199</v>
      </c>
      <c r="B134" s="33" t="s">
        <v>73</v>
      </c>
      <c r="C134" s="33">
        <v>129</v>
      </c>
      <c r="D134" s="43"/>
      <c r="E134" s="74">
        <v>1451.94</v>
      </c>
      <c r="F134" s="77">
        <v>1438.36</v>
      </c>
      <c r="G134" s="82">
        <f t="shared" si="1"/>
        <v>99.06469964323593</v>
      </c>
    </row>
    <row r="135" spans="1:7" ht="38.25" customHeight="1">
      <c r="A135" s="48" t="s">
        <v>49</v>
      </c>
      <c r="B135" s="33" t="s">
        <v>74</v>
      </c>
      <c r="C135" s="33"/>
      <c r="D135" s="43" t="s">
        <v>6</v>
      </c>
      <c r="E135" s="74">
        <f>E136+E137</f>
        <v>1158.47</v>
      </c>
      <c r="F135" s="77">
        <f>F136+F137</f>
        <v>1158.47</v>
      </c>
      <c r="G135" s="82">
        <f t="shared" si="1"/>
        <v>100</v>
      </c>
    </row>
    <row r="136" spans="1:7" ht="15.75">
      <c r="A136" s="42" t="s">
        <v>55</v>
      </c>
      <c r="B136" s="33" t="s">
        <v>74</v>
      </c>
      <c r="C136" s="33">
        <v>121</v>
      </c>
      <c r="D136" s="43"/>
      <c r="E136" s="74">
        <v>890.25</v>
      </c>
      <c r="F136" s="77">
        <v>890.25</v>
      </c>
      <c r="G136" s="82">
        <f t="shared" si="1"/>
        <v>100</v>
      </c>
    </row>
    <row r="137" spans="1:7" ht="24" customHeight="1">
      <c r="A137" s="42" t="s">
        <v>199</v>
      </c>
      <c r="B137" s="33" t="s">
        <v>74</v>
      </c>
      <c r="C137" s="33">
        <v>129</v>
      </c>
      <c r="D137" s="43"/>
      <c r="E137" s="74">
        <v>268.22</v>
      </c>
      <c r="F137" s="77">
        <v>268.22</v>
      </c>
      <c r="G137" s="82">
        <f t="shared" si="1"/>
        <v>100</v>
      </c>
    </row>
    <row r="138" spans="1:7" ht="24" customHeight="1">
      <c r="A138" s="78" t="s">
        <v>197</v>
      </c>
      <c r="B138" s="79" t="s">
        <v>200</v>
      </c>
      <c r="C138" s="33"/>
      <c r="D138" s="43" t="s">
        <v>6</v>
      </c>
      <c r="E138" s="77">
        <v>131.6</v>
      </c>
      <c r="F138" s="77">
        <v>131.6</v>
      </c>
      <c r="G138" s="82">
        <f t="shared" si="1"/>
        <v>100</v>
      </c>
    </row>
    <row r="139" spans="1:7" ht="24" customHeight="1">
      <c r="A139" s="78" t="s">
        <v>198</v>
      </c>
      <c r="B139" s="79" t="s">
        <v>200</v>
      </c>
      <c r="C139" s="33">
        <v>121</v>
      </c>
      <c r="D139" s="43"/>
      <c r="E139" s="77">
        <v>101.08</v>
      </c>
      <c r="F139" s="77">
        <v>101.08</v>
      </c>
      <c r="G139" s="82">
        <f t="shared" si="1"/>
        <v>100</v>
      </c>
    </row>
    <row r="140" spans="1:7" ht="36" customHeight="1">
      <c r="A140" s="78" t="s">
        <v>199</v>
      </c>
      <c r="B140" s="79" t="s">
        <v>200</v>
      </c>
      <c r="C140" s="33">
        <v>129</v>
      </c>
      <c r="D140" s="43"/>
      <c r="E140" s="77">
        <v>30.52</v>
      </c>
      <c r="F140" s="77">
        <v>30.52</v>
      </c>
      <c r="G140" s="82">
        <f t="shared" si="1"/>
        <v>100</v>
      </c>
    </row>
    <row r="141" spans="1:7" ht="24" customHeight="1">
      <c r="A141" s="42" t="s">
        <v>170</v>
      </c>
      <c r="B141" s="40" t="s">
        <v>161</v>
      </c>
      <c r="C141" s="40"/>
      <c r="D141" s="45"/>
      <c r="E141" s="62">
        <f>E142+E150+E152</f>
        <v>3906.3300000000004</v>
      </c>
      <c r="F141" s="66">
        <f>F142+F150+F152</f>
        <v>3770.2699999999995</v>
      </c>
      <c r="G141" s="76">
        <f aca="true" t="shared" si="2" ref="G141:G204">F141/E141*100</f>
        <v>96.51693533316435</v>
      </c>
    </row>
    <row r="142" spans="1:7" ht="30.75" customHeight="1">
      <c r="A142" s="48" t="s">
        <v>205</v>
      </c>
      <c r="B142" s="33" t="s">
        <v>76</v>
      </c>
      <c r="C142" s="33"/>
      <c r="D142" s="43" t="s">
        <v>6</v>
      </c>
      <c r="E142" s="74">
        <f>E143+E144+E145+E146+E147+E148</f>
        <v>3718.51</v>
      </c>
      <c r="F142" s="67">
        <f>F143+F145+F146+F147+F148</f>
        <v>3584.5499999999997</v>
      </c>
      <c r="G142" s="82">
        <f t="shared" si="2"/>
        <v>96.39748178705986</v>
      </c>
    </row>
    <row r="143" spans="1:7" ht="15.75">
      <c r="A143" s="48" t="s">
        <v>198</v>
      </c>
      <c r="B143" s="33" t="s">
        <v>76</v>
      </c>
      <c r="C143" s="33">
        <v>121</v>
      </c>
      <c r="D143" s="43"/>
      <c r="E143" s="74">
        <v>1040.92</v>
      </c>
      <c r="F143" s="67">
        <v>1040.92</v>
      </c>
      <c r="G143" s="82">
        <f t="shared" si="2"/>
        <v>100</v>
      </c>
    </row>
    <row r="144" spans="1:7" ht="25.5">
      <c r="A144" s="48" t="s">
        <v>99</v>
      </c>
      <c r="B144" s="33" t="s">
        <v>76</v>
      </c>
      <c r="C144" s="33">
        <v>122</v>
      </c>
      <c r="D144" s="43"/>
      <c r="E144" s="67">
        <v>0.4</v>
      </c>
      <c r="F144" s="67"/>
      <c r="G144" s="82">
        <f t="shared" si="2"/>
        <v>0</v>
      </c>
    </row>
    <row r="145" spans="1:7" ht="39" customHeight="1">
      <c r="A145" s="48" t="s">
        <v>199</v>
      </c>
      <c r="B145" s="33" t="s">
        <v>76</v>
      </c>
      <c r="C145" s="33">
        <v>129</v>
      </c>
      <c r="D145" s="43"/>
      <c r="E145" s="74">
        <v>307.18</v>
      </c>
      <c r="F145" s="77">
        <v>305.62</v>
      </c>
      <c r="G145" s="82">
        <f t="shared" si="2"/>
        <v>99.49215443713784</v>
      </c>
    </row>
    <row r="146" spans="1:7" ht="25.5">
      <c r="A146" s="48" t="s">
        <v>89</v>
      </c>
      <c r="B146" s="33" t="s">
        <v>76</v>
      </c>
      <c r="C146" s="33">
        <v>242</v>
      </c>
      <c r="D146" s="43"/>
      <c r="E146" s="67">
        <v>656.93</v>
      </c>
      <c r="F146" s="77">
        <v>641.29</v>
      </c>
      <c r="G146" s="82">
        <f t="shared" si="2"/>
        <v>97.61922883716683</v>
      </c>
    </row>
    <row r="147" spans="1:7" ht="16.5" customHeight="1">
      <c r="A147" s="20" t="s">
        <v>157</v>
      </c>
      <c r="B147" s="33" t="s">
        <v>76</v>
      </c>
      <c r="C147" s="33">
        <v>244</v>
      </c>
      <c r="D147" s="43"/>
      <c r="E147" s="67">
        <v>1580.71</v>
      </c>
      <c r="F147" s="77">
        <v>1465</v>
      </c>
      <c r="G147" s="82">
        <f t="shared" si="2"/>
        <v>92.67987170322198</v>
      </c>
    </row>
    <row r="148" spans="1:7" ht="15.75">
      <c r="A148" s="48" t="s">
        <v>176</v>
      </c>
      <c r="B148" s="33" t="s">
        <v>76</v>
      </c>
      <c r="C148" s="33">
        <v>853</v>
      </c>
      <c r="D148" s="43"/>
      <c r="E148" s="67">
        <v>132.37</v>
      </c>
      <c r="F148" s="80">
        <v>131.72</v>
      </c>
      <c r="G148" s="82">
        <f t="shared" si="2"/>
        <v>99.50895217949686</v>
      </c>
    </row>
    <row r="149" spans="1:7" ht="25.5">
      <c r="A149" s="48" t="s">
        <v>206</v>
      </c>
      <c r="B149" s="33" t="s">
        <v>146</v>
      </c>
      <c r="C149" s="33"/>
      <c r="D149" s="43"/>
      <c r="E149" s="67">
        <v>184.3</v>
      </c>
      <c r="F149" s="67">
        <v>182.2</v>
      </c>
      <c r="G149" s="82">
        <f t="shared" si="2"/>
        <v>98.86055344546934</v>
      </c>
    </row>
    <row r="150" spans="1:7" ht="15.75">
      <c r="A150" s="48" t="s">
        <v>157</v>
      </c>
      <c r="B150" s="33" t="s">
        <v>146</v>
      </c>
      <c r="C150" s="33">
        <v>244</v>
      </c>
      <c r="D150" s="43" t="s">
        <v>6</v>
      </c>
      <c r="E150" s="67">
        <v>184.3</v>
      </c>
      <c r="F150" s="67">
        <v>182.2</v>
      </c>
      <c r="G150" s="82">
        <f t="shared" si="2"/>
        <v>98.86055344546934</v>
      </c>
    </row>
    <row r="151" spans="1:7" ht="48" customHeight="1">
      <c r="A151" s="58" t="s">
        <v>211</v>
      </c>
      <c r="B151" s="57" t="s">
        <v>178</v>
      </c>
      <c r="C151" s="57"/>
      <c r="D151" s="56"/>
      <c r="E151" s="68">
        <v>3.52</v>
      </c>
      <c r="F151" s="68">
        <v>3.52</v>
      </c>
      <c r="G151" s="82">
        <f t="shared" si="2"/>
        <v>100</v>
      </c>
    </row>
    <row r="152" spans="1:7" ht="18" customHeight="1">
      <c r="A152" s="58" t="s">
        <v>157</v>
      </c>
      <c r="B152" s="57" t="s">
        <v>178</v>
      </c>
      <c r="C152" s="57" t="s">
        <v>177</v>
      </c>
      <c r="D152" s="56" t="s">
        <v>6</v>
      </c>
      <c r="E152" s="68">
        <v>3.52</v>
      </c>
      <c r="F152" s="68">
        <v>3.52</v>
      </c>
      <c r="G152" s="82">
        <f t="shared" si="2"/>
        <v>100</v>
      </c>
    </row>
    <row r="153" spans="1:7" ht="25.5" customHeight="1">
      <c r="A153" s="53" t="s">
        <v>140</v>
      </c>
      <c r="B153" s="16"/>
      <c r="C153" s="16"/>
      <c r="D153" s="30" t="s">
        <v>141</v>
      </c>
      <c r="E153" s="62">
        <v>161.15</v>
      </c>
      <c r="F153" s="62">
        <v>161.15</v>
      </c>
      <c r="G153" s="76">
        <f t="shared" si="2"/>
        <v>100</v>
      </c>
    </row>
    <row r="154" spans="1:7" ht="34.5" customHeight="1">
      <c r="A154" s="51" t="s">
        <v>136</v>
      </c>
      <c r="B154" s="16" t="s">
        <v>79</v>
      </c>
      <c r="C154" s="16"/>
      <c r="D154" s="30"/>
      <c r="E154" s="74">
        <v>59.5</v>
      </c>
      <c r="F154" s="74">
        <v>59.5</v>
      </c>
      <c r="G154" s="82">
        <f t="shared" si="2"/>
        <v>100</v>
      </c>
    </row>
    <row r="155" spans="1:7" ht="16.5" customHeight="1">
      <c r="A155" s="51" t="s">
        <v>137</v>
      </c>
      <c r="B155" s="16" t="s">
        <v>79</v>
      </c>
      <c r="C155" s="16">
        <v>540</v>
      </c>
      <c r="D155" s="26"/>
      <c r="E155" s="74">
        <v>59.5</v>
      </c>
      <c r="F155" s="74">
        <v>59.5</v>
      </c>
      <c r="G155" s="82">
        <f t="shared" si="2"/>
        <v>100</v>
      </c>
    </row>
    <row r="156" spans="1:7" ht="24" customHeight="1">
      <c r="A156" s="51" t="s">
        <v>138</v>
      </c>
      <c r="B156" s="16" t="s">
        <v>83</v>
      </c>
      <c r="C156" s="16"/>
      <c r="D156" s="26"/>
      <c r="E156" s="74">
        <v>29.45</v>
      </c>
      <c r="F156" s="74">
        <v>29.45</v>
      </c>
      <c r="G156" s="82">
        <f t="shared" si="2"/>
        <v>100</v>
      </c>
    </row>
    <row r="157" spans="1:7" ht="18" customHeight="1">
      <c r="A157" s="51" t="s">
        <v>137</v>
      </c>
      <c r="B157" s="16" t="s">
        <v>83</v>
      </c>
      <c r="C157" s="16">
        <v>540</v>
      </c>
      <c r="D157" s="26"/>
      <c r="E157" s="74">
        <v>29.45</v>
      </c>
      <c r="F157" s="74">
        <v>29.45</v>
      </c>
      <c r="G157" s="82">
        <f t="shared" si="2"/>
        <v>100</v>
      </c>
    </row>
    <row r="158" spans="1:7" ht="41.25" customHeight="1">
      <c r="A158" s="52" t="s">
        <v>139</v>
      </c>
      <c r="B158" s="16" t="s">
        <v>100</v>
      </c>
      <c r="C158" s="16"/>
      <c r="D158" s="26"/>
      <c r="E158" s="74">
        <v>72.2</v>
      </c>
      <c r="F158" s="74">
        <v>72.2</v>
      </c>
      <c r="G158" s="82">
        <f t="shared" si="2"/>
        <v>100</v>
      </c>
    </row>
    <row r="159" spans="1:7" ht="20.25" customHeight="1">
      <c r="A159" s="23" t="s">
        <v>137</v>
      </c>
      <c r="B159" s="16" t="s">
        <v>100</v>
      </c>
      <c r="C159" s="16">
        <v>540</v>
      </c>
      <c r="D159" s="26"/>
      <c r="E159" s="74">
        <v>72.2</v>
      </c>
      <c r="F159" s="74">
        <v>72.2</v>
      </c>
      <c r="G159" s="82">
        <f t="shared" si="2"/>
        <v>100</v>
      </c>
    </row>
    <row r="160" spans="1:7" ht="22.5" customHeight="1">
      <c r="A160" s="49" t="s">
        <v>116</v>
      </c>
      <c r="B160" s="40"/>
      <c r="C160" s="40"/>
      <c r="D160" s="45" t="s">
        <v>113</v>
      </c>
      <c r="E160" s="66">
        <f>E161</f>
        <v>446.87</v>
      </c>
      <c r="F160" s="66">
        <f>F161</f>
        <v>446.87</v>
      </c>
      <c r="G160" s="76">
        <f t="shared" si="2"/>
        <v>100</v>
      </c>
    </row>
    <row r="161" spans="1:7" ht="21" customHeight="1">
      <c r="A161" s="48" t="s">
        <v>124</v>
      </c>
      <c r="B161" s="33" t="s">
        <v>150</v>
      </c>
      <c r="C161" s="33"/>
      <c r="D161" s="43"/>
      <c r="E161" s="67">
        <f>E162+E163</f>
        <v>446.87</v>
      </c>
      <c r="F161" s="67">
        <f>F162+F163</f>
        <v>446.87</v>
      </c>
      <c r="G161" s="82">
        <f t="shared" si="2"/>
        <v>100</v>
      </c>
    </row>
    <row r="162" spans="1:7" ht="24.75" customHeight="1">
      <c r="A162" s="48" t="s">
        <v>157</v>
      </c>
      <c r="B162" s="33" t="s">
        <v>150</v>
      </c>
      <c r="C162" s="33">
        <v>244</v>
      </c>
      <c r="D162" s="43" t="s">
        <v>113</v>
      </c>
      <c r="E162" s="67">
        <v>50</v>
      </c>
      <c r="F162" s="67">
        <v>50</v>
      </c>
      <c r="G162" s="82">
        <f t="shared" si="2"/>
        <v>100</v>
      </c>
    </row>
    <row r="163" spans="1:7" ht="24.75" customHeight="1">
      <c r="A163" s="48" t="s">
        <v>212</v>
      </c>
      <c r="B163" s="33" t="s">
        <v>150</v>
      </c>
      <c r="C163" s="33">
        <v>880</v>
      </c>
      <c r="D163" s="43" t="s">
        <v>113</v>
      </c>
      <c r="E163" s="67">
        <v>396.87</v>
      </c>
      <c r="F163" s="67">
        <v>396.87</v>
      </c>
      <c r="G163" s="82">
        <f t="shared" si="2"/>
        <v>100</v>
      </c>
    </row>
    <row r="164" spans="1:7" ht="18" customHeight="1">
      <c r="A164" s="49" t="s">
        <v>50</v>
      </c>
      <c r="B164" s="40"/>
      <c r="C164" s="40"/>
      <c r="D164" s="45" t="s">
        <v>23</v>
      </c>
      <c r="E164" s="66">
        <v>50</v>
      </c>
      <c r="F164" s="66"/>
      <c r="G164" s="76">
        <f t="shared" si="2"/>
        <v>0</v>
      </c>
    </row>
    <row r="165" spans="1:7" ht="18.75" customHeight="1">
      <c r="A165" s="48" t="s">
        <v>135</v>
      </c>
      <c r="B165" s="33" t="s">
        <v>77</v>
      </c>
      <c r="C165" s="33"/>
      <c r="D165" s="43"/>
      <c r="E165" s="67">
        <v>50</v>
      </c>
      <c r="F165" s="67"/>
      <c r="G165" s="82">
        <f t="shared" si="2"/>
        <v>0</v>
      </c>
    </row>
    <row r="166" spans="1:7" ht="19.5" customHeight="1">
      <c r="A166" s="48" t="s">
        <v>51</v>
      </c>
      <c r="B166" s="33" t="s">
        <v>77</v>
      </c>
      <c r="C166" s="33">
        <v>870</v>
      </c>
      <c r="D166" s="43" t="s">
        <v>23</v>
      </c>
      <c r="E166" s="67">
        <v>50</v>
      </c>
      <c r="F166" s="67"/>
      <c r="G166" s="82">
        <f t="shared" si="2"/>
        <v>0</v>
      </c>
    </row>
    <row r="167" spans="1:7" ht="24.75" customHeight="1">
      <c r="A167" s="50" t="s">
        <v>1</v>
      </c>
      <c r="B167" s="40"/>
      <c r="C167" s="40"/>
      <c r="D167" s="45" t="s">
        <v>2</v>
      </c>
      <c r="E167" s="66">
        <f>E168+E169+E172+E175</f>
        <v>2730.46</v>
      </c>
      <c r="F167" s="66">
        <f>F168+F169+F173+F175</f>
        <v>2720.4</v>
      </c>
      <c r="G167" s="76">
        <f t="shared" si="2"/>
        <v>99.63156391230783</v>
      </c>
    </row>
    <row r="168" spans="1:7" ht="15.75">
      <c r="A168" s="19" t="s">
        <v>54</v>
      </c>
      <c r="B168" s="16" t="s">
        <v>84</v>
      </c>
      <c r="C168" s="16">
        <v>853</v>
      </c>
      <c r="D168" s="26" t="s">
        <v>2</v>
      </c>
      <c r="E168" s="74">
        <v>12.66</v>
      </c>
      <c r="F168" s="74">
        <v>12.66</v>
      </c>
      <c r="G168" s="82">
        <f t="shared" si="2"/>
        <v>100</v>
      </c>
    </row>
    <row r="169" spans="1:7" ht="25.5">
      <c r="A169" s="19" t="s">
        <v>169</v>
      </c>
      <c r="B169" s="16" t="s">
        <v>85</v>
      </c>
      <c r="C169" s="16"/>
      <c r="D169" s="26"/>
      <c r="E169" s="74">
        <v>15</v>
      </c>
      <c r="F169" s="74">
        <v>15</v>
      </c>
      <c r="G169" s="82">
        <f t="shared" si="2"/>
        <v>100</v>
      </c>
    </row>
    <row r="170" spans="1:10" ht="17.25" customHeight="1">
      <c r="A170" s="23" t="s">
        <v>168</v>
      </c>
      <c r="B170" s="16" t="s">
        <v>85</v>
      </c>
      <c r="C170" s="16">
        <v>350</v>
      </c>
      <c r="D170" s="26" t="s">
        <v>2</v>
      </c>
      <c r="E170" s="74">
        <v>9</v>
      </c>
      <c r="F170" s="74">
        <v>9</v>
      </c>
      <c r="G170" s="82">
        <f t="shared" si="2"/>
        <v>100</v>
      </c>
      <c r="J170" s="24"/>
    </row>
    <row r="171" spans="1:7" ht="17.25" customHeight="1">
      <c r="A171" s="23" t="s">
        <v>56</v>
      </c>
      <c r="B171" s="16" t="s">
        <v>85</v>
      </c>
      <c r="C171" s="16">
        <v>360</v>
      </c>
      <c r="D171" s="26" t="s">
        <v>2</v>
      </c>
      <c r="E171" s="74">
        <v>6</v>
      </c>
      <c r="F171" s="74">
        <v>6</v>
      </c>
      <c r="G171" s="82">
        <f t="shared" si="2"/>
        <v>100</v>
      </c>
    </row>
    <row r="172" spans="1:7" ht="16.5" customHeight="1">
      <c r="A172" s="19" t="s">
        <v>97</v>
      </c>
      <c r="B172" s="16" t="s">
        <v>98</v>
      </c>
      <c r="C172" s="16"/>
      <c r="D172" s="26"/>
      <c r="E172" s="74">
        <v>2590.4</v>
      </c>
      <c r="F172" s="74">
        <v>2590.4</v>
      </c>
      <c r="G172" s="82">
        <f t="shared" si="2"/>
        <v>100</v>
      </c>
    </row>
    <row r="173" spans="1:7" ht="16.5" customHeight="1">
      <c r="A173" s="19" t="s">
        <v>157</v>
      </c>
      <c r="B173" s="16" t="s">
        <v>98</v>
      </c>
      <c r="C173" s="16">
        <v>244</v>
      </c>
      <c r="D173" s="26" t="s">
        <v>2</v>
      </c>
      <c r="E173" s="74">
        <v>2590.4</v>
      </c>
      <c r="F173" s="74">
        <v>2590.4</v>
      </c>
      <c r="G173" s="82">
        <f t="shared" si="2"/>
        <v>100</v>
      </c>
    </row>
    <row r="174" spans="1:7" ht="27" customHeight="1">
      <c r="A174" s="19" t="s">
        <v>106</v>
      </c>
      <c r="B174" s="16" t="s">
        <v>105</v>
      </c>
      <c r="C174" s="16"/>
      <c r="D174" s="26" t="s">
        <v>2</v>
      </c>
      <c r="E174" s="74">
        <v>112.4</v>
      </c>
      <c r="F174" s="74">
        <v>102.34</v>
      </c>
      <c r="G174" s="82">
        <f t="shared" si="2"/>
        <v>91.04982206405694</v>
      </c>
    </row>
    <row r="175" spans="1:7" ht="16.5" customHeight="1">
      <c r="A175" s="19" t="s">
        <v>157</v>
      </c>
      <c r="B175" s="16" t="s">
        <v>105</v>
      </c>
      <c r="C175" s="16">
        <v>244</v>
      </c>
      <c r="D175" s="26" t="s">
        <v>2</v>
      </c>
      <c r="E175" s="74">
        <v>112.4</v>
      </c>
      <c r="F175" s="74">
        <v>102.34</v>
      </c>
      <c r="G175" s="82">
        <f t="shared" si="2"/>
        <v>91.04982206405694</v>
      </c>
    </row>
    <row r="176" spans="1:7" ht="22.5" customHeight="1">
      <c r="A176" s="25" t="s">
        <v>24</v>
      </c>
      <c r="B176" s="16"/>
      <c r="C176" s="16"/>
      <c r="D176" s="30" t="s">
        <v>25</v>
      </c>
      <c r="E176" s="62">
        <v>278.3</v>
      </c>
      <c r="F176" s="62">
        <v>278.3</v>
      </c>
      <c r="G176" s="76">
        <f t="shared" si="2"/>
        <v>100</v>
      </c>
    </row>
    <row r="177" spans="1:7" ht="24" customHeight="1">
      <c r="A177" s="20" t="s">
        <v>26</v>
      </c>
      <c r="B177" s="33" t="s">
        <v>104</v>
      </c>
      <c r="C177" s="16"/>
      <c r="D177" s="17"/>
      <c r="E177" s="63">
        <v>278.3</v>
      </c>
      <c r="F177" s="63">
        <v>278.3</v>
      </c>
      <c r="G177" s="82">
        <f t="shared" si="2"/>
        <v>100</v>
      </c>
    </row>
    <row r="178" spans="1:7" ht="15.75">
      <c r="A178" s="18" t="s">
        <v>87</v>
      </c>
      <c r="B178" s="33" t="s">
        <v>104</v>
      </c>
      <c r="C178" s="16">
        <v>121</v>
      </c>
      <c r="D178" s="26"/>
      <c r="E178" s="74">
        <v>211.4</v>
      </c>
      <c r="F178" s="74">
        <v>211.4</v>
      </c>
      <c r="G178" s="82">
        <f t="shared" si="2"/>
        <v>100</v>
      </c>
    </row>
    <row r="179" spans="1:7" ht="15.75">
      <c r="A179" s="18" t="s">
        <v>69</v>
      </c>
      <c r="B179" s="33" t="s">
        <v>104</v>
      </c>
      <c r="C179" s="16">
        <v>129</v>
      </c>
      <c r="D179" s="26"/>
      <c r="E179" s="74">
        <v>63.84</v>
      </c>
      <c r="F179" s="74">
        <v>63.84</v>
      </c>
      <c r="G179" s="82">
        <f t="shared" si="2"/>
        <v>100</v>
      </c>
    </row>
    <row r="180" spans="1:7" ht="15.75">
      <c r="A180" s="21" t="s">
        <v>157</v>
      </c>
      <c r="B180" s="33" t="s">
        <v>104</v>
      </c>
      <c r="C180" s="16">
        <v>244</v>
      </c>
      <c r="D180" s="26"/>
      <c r="E180" s="74">
        <v>3.06</v>
      </c>
      <c r="F180" s="74">
        <v>3.06</v>
      </c>
      <c r="G180" s="82">
        <f t="shared" si="2"/>
        <v>100</v>
      </c>
    </row>
    <row r="181" spans="1:7" ht="15.75">
      <c r="A181" s="54" t="s">
        <v>3</v>
      </c>
      <c r="B181" s="33"/>
      <c r="C181" s="16"/>
      <c r="D181" s="30" t="s">
        <v>4</v>
      </c>
      <c r="E181" s="62">
        <v>155.6</v>
      </c>
      <c r="F181" s="62">
        <v>155.6</v>
      </c>
      <c r="G181" s="76">
        <f t="shared" si="2"/>
        <v>100</v>
      </c>
    </row>
    <row r="182" spans="1:7" ht="25.5">
      <c r="A182" s="21" t="s">
        <v>144</v>
      </c>
      <c r="B182" s="33" t="s">
        <v>78</v>
      </c>
      <c r="C182" s="16"/>
      <c r="D182" s="43"/>
      <c r="E182" s="67">
        <v>119.9</v>
      </c>
      <c r="F182" s="67">
        <v>119.9</v>
      </c>
      <c r="G182" s="82">
        <f t="shared" si="2"/>
        <v>100</v>
      </c>
    </row>
    <row r="183" spans="1:7" ht="15.75">
      <c r="A183" s="21" t="s">
        <v>137</v>
      </c>
      <c r="B183" s="33" t="s">
        <v>78</v>
      </c>
      <c r="C183" s="16">
        <v>540</v>
      </c>
      <c r="D183" s="43"/>
      <c r="E183" s="67">
        <v>119.9</v>
      </c>
      <c r="F183" s="67">
        <v>119.9</v>
      </c>
      <c r="G183" s="82">
        <f t="shared" si="2"/>
        <v>100</v>
      </c>
    </row>
    <row r="184" spans="1:7" ht="15.75">
      <c r="A184" s="21" t="s">
        <v>145</v>
      </c>
      <c r="B184" s="33" t="s">
        <v>80</v>
      </c>
      <c r="C184" s="16"/>
      <c r="D184" s="43"/>
      <c r="E184" s="67">
        <v>35.7</v>
      </c>
      <c r="F184" s="67">
        <v>35.7</v>
      </c>
      <c r="G184" s="82">
        <f t="shared" si="2"/>
        <v>100</v>
      </c>
    </row>
    <row r="185" spans="1:7" ht="15.75">
      <c r="A185" s="21" t="s">
        <v>137</v>
      </c>
      <c r="B185" s="33" t="s">
        <v>80</v>
      </c>
      <c r="C185" s="16">
        <v>540</v>
      </c>
      <c r="D185" s="43"/>
      <c r="E185" s="67">
        <v>35.7</v>
      </c>
      <c r="F185" s="67">
        <v>35.7</v>
      </c>
      <c r="G185" s="82">
        <f t="shared" si="2"/>
        <v>100</v>
      </c>
    </row>
    <row r="186" spans="1:7" ht="15.75">
      <c r="A186" s="32" t="s">
        <v>14</v>
      </c>
      <c r="B186" s="16"/>
      <c r="C186" s="16"/>
      <c r="D186" s="30" t="s">
        <v>15</v>
      </c>
      <c r="E186" s="62">
        <f>E188+E190+E192+E194+E196</f>
        <v>764.38</v>
      </c>
      <c r="F186" s="62">
        <f>F188+F190+F192+F194+F196</f>
        <v>628.73</v>
      </c>
      <c r="G186" s="76">
        <f t="shared" si="2"/>
        <v>82.2535911457652</v>
      </c>
    </row>
    <row r="187" spans="1:7" ht="25.5">
      <c r="A187" s="6" t="s">
        <v>142</v>
      </c>
      <c r="B187" s="16" t="s">
        <v>82</v>
      </c>
      <c r="C187" s="16"/>
      <c r="D187" s="26"/>
      <c r="E187" s="74">
        <v>43.46</v>
      </c>
      <c r="F187" s="74">
        <v>43.46</v>
      </c>
      <c r="G187" s="82">
        <f t="shared" si="2"/>
        <v>100</v>
      </c>
    </row>
    <row r="188" spans="1:7" ht="15.75">
      <c r="A188" s="6" t="s">
        <v>137</v>
      </c>
      <c r="B188" s="16" t="s">
        <v>82</v>
      </c>
      <c r="C188" s="16">
        <v>540</v>
      </c>
      <c r="D188" s="26"/>
      <c r="E188" s="74">
        <v>43.46</v>
      </c>
      <c r="F188" s="74">
        <v>43.46</v>
      </c>
      <c r="G188" s="82">
        <f t="shared" si="2"/>
        <v>100</v>
      </c>
    </row>
    <row r="189" spans="1:7" ht="25.5">
      <c r="A189" s="23" t="s">
        <v>143</v>
      </c>
      <c r="B189" s="16" t="s">
        <v>81</v>
      </c>
      <c r="C189" s="16"/>
      <c r="D189" s="26"/>
      <c r="E189" s="74">
        <v>86.92</v>
      </c>
      <c r="F189" s="74">
        <v>86.92</v>
      </c>
      <c r="G189" s="82">
        <f t="shared" si="2"/>
        <v>100</v>
      </c>
    </row>
    <row r="190" spans="1:7" ht="15.75">
      <c r="A190" s="6" t="s">
        <v>137</v>
      </c>
      <c r="B190" s="16" t="s">
        <v>81</v>
      </c>
      <c r="C190" s="16">
        <v>540</v>
      </c>
      <c r="D190" s="17"/>
      <c r="E190" s="63">
        <v>86.92</v>
      </c>
      <c r="F190" s="63">
        <v>86.92</v>
      </c>
      <c r="G190" s="82">
        <f t="shared" si="2"/>
        <v>100</v>
      </c>
    </row>
    <row r="191" spans="1:7" ht="15.75">
      <c r="A191" s="21" t="s">
        <v>103</v>
      </c>
      <c r="B191" s="16" t="s">
        <v>102</v>
      </c>
      <c r="C191" s="16"/>
      <c r="D191" s="26"/>
      <c r="E191" s="74">
        <v>5</v>
      </c>
      <c r="F191" s="74">
        <v>2.5</v>
      </c>
      <c r="G191" s="82">
        <f t="shared" si="2"/>
        <v>50</v>
      </c>
    </row>
    <row r="192" spans="1:7" ht="15.75">
      <c r="A192" s="21" t="s">
        <v>157</v>
      </c>
      <c r="B192" s="16" t="s">
        <v>102</v>
      </c>
      <c r="C192" s="16">
        <v>244</v>
      </c>
      <c r="D192" s="26"/>
      <c r="E192" s="74">
        <v>5</v>
      </c>
      <c r="F192" s="74">
        <v>2.5</v>
      </c>
      <c r="G192" s="82">
        <f t="shared" si="2"/>
        <v>50</v>
      </c>
    </row>
    <row r="193" spans="1:7" ht="37.5" customHeight="1">
      <c r="A193" s="6" t="s">
        <v>120</v>
      </c>
      <c r="B193" s="16" t="s">
        <v>119</v>
      </c>
      <c r="C193" s="29"/>
      <c r="D193" s="28"/>
      <c r="E193" s="63">
        <v>75.6</v>
      </c>
      <c r="F193" s="63">
        <v>45.82</v>
      </c>
      <c r="G193" s="82">
        <f t="shared" si="2"/>
        <v>60.608465608465615</v>
      </c>
    </row>
    <row r="194" spans="1:7" ht="15.75">
      <c r="A194" s="21" t="s">
        <v>157</v>
      </c>
      <c r="B194" s="16" t="s">
        <v>119</v>
      </c>
      <c r="C194" s="16">
        <v>244</v>
      </c>
      <c r="D194" s="26"/>
      <c r="E194" s="74">
        <v>75.6</v>
      </c>
      <c r="F194" s="74">
        <v>45.82</v>
      </c>
      <c r="G194" s="82">
        <f t="shared" si="2"/>
        <v>60.608465608465615</v>
      </c>
    </row>
    <row r="195" spans="1:7" ht="25.5">
      <c r="A195" s="6" t="s">
        <v>97</v>
      </c>
      <c r="B195" s="16" t="s">
        <v>98</v>
      </c>
      <c r="C195" s="29"/>
      <c r="D195" s="28"/>
      <c r="E195" s="63">
        <v>553.4</v>
      </c>
      <c r="F195" s="63">
        <v>450.03</v>
      </c>
      <c r="G195" s="82">
        <f t="shared" si="2"/>
        <v>81.32092518973617</v>
      </c>
    </row>
    <row r="196" spans="1:7" ht="15.75">
      <c r="A196" s="21" t="s">
        <v>157</v>
      </c>
      <c r="B196" s="16" t="s">
        <v>98</v>
      </c>
      <c r="C196" s="16">
        <v>244</v>
      </c>
      <c r="D196" s="26"/>
      <c r="E196" s="74">
        <v>553.4</v>
      </c>
      <c r="F196" s="74">
        <v>450.03</v>
      </c>
      <c r="G196" s="82">
        <f t="shared" si="2"/>
        <v>81.32092518973617</v>
      </c>
    </row>
    <row r="197" spans="1:7" ht="31.5">
      <c r="A197" s="59" t="s">
        <v>179</v>
      </c>
      <c r="B197" s="16" t="s">
        <v>76</v>
      </c>
      <c r="C197" s="16"/>
      <c r="D197" s="30" t="s">
        <v>180</v>
      </c>
      <c r="E197" s="62">
        <v>6.5</v>
      </c>
      <c r="F197" s="62">
        <v>3.5</v>
      </c>
      <c r="G197" s="76">
        <f t="shared" si="2"/>
        <v>53.84615384615385</v>
      </c>
    </row>
    <row r="198" spans="1:7" ht="25.5">
      <c r="A198" s="6" t="s">
        <v>207</v>
      </c>
      <c r="B198" s="16" t="s">
        <v>76</v>
      </c>
      <c r="C198" s="29"/>
      <c r="D198" s="28"/>
      <c r="E198" s="63">
        <v>6.5</v>
      </c>
      <c r="F198" s="63">
        <v>3.5</v>
      </c>
      <c r="G198" s="82">
        <f t="shared" si="2"/>
        <v>53.84615384615385</v>
      </c>
    </row>
    <row r="199" spans="1:7" ht="15.75">
      <c r="A199" s="6" t="s">
        <v>157</v>
      </c>
      <c r="B199" s="16" t="s">
        <v>76</v>
      </c>
      <c r="C199" s="16">
        <v>244</v>
      </c>
      <c r="D199" s="26" t="s">
        <v>180</v>
      </c>
      <c r="E199" s="74">
        <v>6.5</v>
      </c>
      <c r="F199" s="74">
        <v>3.5</v>
      </c>
      <c r="G199" s="76">
        <f t="shared" si="2"/>
        <v>53.84615384615385</v>
      </c>
    </row>
    <row r="200" spans="1:7" ht="15.75">
      <c r="A200" s="22" t="s">
        <v>12</v>
      </c>
      <c r="B200" s="29"/>
      <c r="C200" s="29"/>
      <c r="D200" s="30" t="s">
        <v>13</v>
      </c>
      <c r="E200" s="62">
        <v>380.8</v>
      </c>
      <c r="F200" s="62">
        <v>380.8</v>
      </c>
      <c r="G200" s="76">
        <f t="shared" si="2"/>
        <v>100</v>
      </c>
    </row>
    <row r="201" spans="1:7" ht="25.5">
      <c r="A201" s="7" t="s">
        <v>32</v>
      </c>
      <c r="B201" s="16" t="s">
        <v>86</v>
      </c>
      <c r="C201" s="16"/>
      <c r="D201" s="31"/>
      <c r="E201" s="74">
        <v>380.8</v>
      </c>
      <c r="F201" s="74">
        <v>380.8</v>
      </c>
      <c r="G201" s="82">
        <f t="shared" si="2"/>
        <v>100</v>
      </c>
    </row>
    <row r="202" spans="1:7" ht="25.5">
      <c r="A202" s="5" t="s">
        <v>33</v>
      </c>
      <c r="B202" s="16" t="s">
        <v>86</v>
      </c>
      <c r="C202" s="16">
        <v>264</v>
      </c>
      <c r="D202" s="31"/>
      <c r="E202" s="74">
        <v>380.8</v>
      </c>
      <c r="F202" s="74">
        <v>380.8</v>
      </c>
      <c r="G202" s="82">
        <f t="shared" si="2"/>
        <v>100</v>
      </c>
    </row>
    <row r="203" spans="1:7" ht="15.75">
      <c r="A203" s="32" t="s">
        <v>165</v>
      </c>
      <c r="B203" s="16"/>
      <c r="C203" s="16"/>
      <c r="D203" s="30" t="s">
        <v>166</v>
      </c>
      <c r="E203" s="62">
        <v>0.6</v>
      </c>
      <c r="F203" s="62">
        <v>0.6</v>
      </c>
      <c r="G203" s="76">
        <f t="shared" si="2"/>
        <v>100</v>
      </c>
    </row>
    <row r="204" spans="1:7" ht="25.5">
      <c r="A204" s="21" t="s">
        <v>53</v>
      </c>
      <c r="B204" s="16" t="s">
        <v>171</v>
      </c>
      <c r="C204" s="16"/>
      <c r="D204" s="26"/>
      <c r="E204" s="74">
        <v>0.6</v>
      </c>
      <c r="F204" s="74">
        <v>0.6</v>
      </c>
      <c r="G204" s="82">
        <f t="shared" si="2"/>
        <v>100</v>
      </c>
    </row>
    <row r="205" spans="1:7" ht="25.5">
      <c r="A205" s="6" t="s">
        <v>99</v>
      </c>
      <c r="B205" s="16" t="s">
        <v>171</v>
      </c>
      <c r="C205" s="16">
        <v>122</v>
      </c>
      <c r="D205" s="28"/>
      <c r="E205" s="63">
        <v>0.6</v>
      </c>
      <c r="F205" s="63">
        <v>0.6</v>
      </c>
      <c r="G205" s="82">
        <f>F205/E205*100</f>
        <v>100</v>
      </c>
    </row>
    <row r="206" spans="1:7" ht="15" hidden="1">
      <c r="A206" s="13" t="s">
        <v>27</v>
      </c>
      <c r="B206" s="14"/>
      <c r="C206" s="14"/>
      <c r="D206" s="8"/>
      <c r="E206" s="8"/>
      <c r="F206" s="8"/>
      <c r="G206" s="8"/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Кузнецова Ольга Сергеевна</cp:lastModifiedBy>
  <cp:lastPrinted>2020-05-04T10:49:32Z</cp:lastPrinted>
  <dcterms:created xsi:type="dcterms:W3CDTF">2002-03-11T10:22:12Z</dcterms:created>
  <dcterms:modified xsi:type="dcterms:W3CDTF">2020-05-04T10:49:35Z</dcterms:modified>
  <cp:category/>
  <cp:version/>
  <cp:contentType/>
  <cp:contentStatus/>
</cp:coreProperties>
</file>